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6.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hidePivotFieldList="1" defaultThemeVersion="124226"/>
  <mc:AlternateContent xmlns:mc="http://schemas.openxmlformats.org/markup-compatibility/2006">
    <mc:Choice Requires="x15">
      <x15ac:absPath xmlns:x15ac="http://schemas.microsoft.com/office/spreadsheetml/2010/11/ac" url="C:\Users\remip\Box\PROJETS AVERIM\2 - MISSIONS\AMO - AFL - NPNRU\LENS\AAPC\"/>
    </mc:Choice>
  </mc:AlternateContent>
  <xr:revisionPtr revIDLastSave="0" documentId="13_ncr:1_{86B0997D-E437-4DE8-8ED0-E36614BAAD2E}" xr6:coauthVersionLast="47" xr6:coauthVersionMax="47" xr10:uidLastSave="{00000000-0000-0000-0000-000000000000}"/>
  <bookViews>
    <workbookView xWindow="-98" yWindow="-98" windowWidth="22276" windowHeight="13276" tabRatio="866" xr2:uid="{00000000-000D-0000-FFFF-FFFF00000000}"/>
  </bookViews>
  <sheets>
    <sheet name="A- IMPORTANT_OPERATEUR" sheetId="11" r:id="rId1"/>
    <sheet name="A.1 GRILLE INFO_OPERATEUR" sheetId="13" r:id="rId2"/>
    <sheet name="A.1 GRILLE INFO_OPERATEUR (2)" sheetId="12" r:id="rId3"/>
    <sheet name="A.2 Références_OPERATEUR " sheetId="2" r:id="rId4"/>
    <sheet name="A.3Declaration candidat_OPERAT " sheetId="3" r:id="rId5"/>
    <sheet name="A.3Declaration candidat_OPE (2)" sheetId="9" r:id="rId6"/>
    <sheet name="A.4 Lettre candidat_Equipe" sheetId="6" r:id="rId7"/>
  </sheets>
  <definedNames>
    <definedName name="_xlnm._FilterDatabase" localSheetId="1" hidden="1">'A.1 GRILLE INFO_OPERATEUR'!#REF!</definedName>
    <definedName name="_xlnm._FilterDatabase" localSheetId="2" hidden="1">'A.1 GRILLE INFO_OPERATEUR (2)'!#REF!</definedName>
    <definedName name="_xlnm.Print_Titles" localSheetId="1">'A.1 GRILLE INFO_OPERATEUR'!$1:$5</definedName>
    <definedName name="_xlnm.Print_Titles" localSheetId="2">'A.1 GRILLE INFO_OPERATEUR (2)'!$1:$5</definedName>
    <definedName name="_xlnm.Print_Titles" localSheetId="3">'A.2 Références_OPERATEUR '!$1:$9</definedName>
    <definedName name="_xlnm.Print_Titles" localSheetId="5">'A.3Declaration candidat_OPE (2)'!$1:$6</definedName>
    <definedName name="_xlnm.Print_Titles" localSheetId="4">'A.3Declaration candidat_OPERAT '!$1:$6</definedName>
    <definedName name="_xlnm.Print_Titles" localSheetId="6">'A.4 Lettre candidat_Equipe'!$1:$4</definedName>
    <definedName name="Texte41" localSheetId="5">'A.3Declaration candidat_OPE (2)'!#REF!</definedName>
    <definedName name="Texte41" localSheetId="4">'A.3Declaration candidat_OPERAT '!#REF!</definedName>
    <definedName name="Texte41" localSheetId="6">'A.4 Lettre candidat_Equipe'!$F$12</definedName>
    <definedName name="Texte42" localSheetId="5">'A.3Declaration candidat_OPE (2)'!$C$38</definedName>
    <definedName name="Texte42" localSheetId="4">'A.3Declaration candidat_OPERAT '!$C$38</definedName>
    <definedName name="Texte42" localSheetId="6">'A.4 Lettre candidat_Equipe'!#REF!</definedName>
    <definedName name="Texte8" localSheetId="5">'A.3Declaration candidat_OPE (2)'!$C$42</definedName>
    <definedName name="Texte8" localSheetId="4">'A.3Declaration candidat_OPERAT '!$C$42</definedName>
    <definedName name="Texte8" localSheetId="6">'A.4 Lettre candidat_Equipe'!#REF!</definedName>
    <definedName name="_xlnm.Print_Area" localSheetId="0">'A- IMPORTANT_OPERATEUR'!$A$1:$B$5</definedName>
    <definedName name="_xlnm.Print_Area" localSheetId="1">'A.1 GRILLE INFO_OPERATEUR'!$A$1:$K$81</definedName>
    <definedName name="_xlnm.Print_Area" localSheetId="2">'A.1 GRILLE INFO_OPERATEUR (2)'!$A$1:$K$81</definedName>
    <definedName name="_xlnm.Print_Area" localSheetId="3">'A.2 Références_OPERATEUR '!$A$1:$N$13</definedName>
    <definedName name="_xlnm.Print_Area" localSheetId="5">'A.3Declaration candidat_OPE (2)'!$A$1:$I$93</definedName>
    <definedName name="_xlnm.Print_Area" localSheetId="4">'A.3Declaration candidat_OPERAT '!$A$1:$I$93</definedName>
    <definedName name="_xlnm.Print_Area" localSheetId="6">'A.4 Lettre candidat_Equipe'!$A$1:$H$72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 i="13" l="1"/>
  <c r="M4" i="12"/>
  <c r="N4" i="12"/>
  <c r="N71" i="12"/>
  <c r="N70" i="12"/>
  <c r="N67" i="12"/>
  <c r="N46" i="12"/>
  <c r="O4" i="13"/>
  <c r="V4" i="12"/>
  <c r="U4" i="12"/>
  <c r="S4" i="12"/>
  <c r="R4" i="12"/>
  <c r="Q4" i="12"/>
  <c r="P4" i="12"/>
  <c r="N71" i="13"/>
  <c r="N70" i="13"/>
  <c r="N67" i="13"/>
  <c r="N46" i="13"/>
  <c r="V4" i="13"/>
  <c r="U4" i="13"/>
  <c r="S4" i="13"/>
  <c r="R4" i="13"/>
  <c r="Q4" i="13"/>
  <c r="P4" i="13"/>
  <c r="N4" i="13"/>
  <c r="E6" i="12"/>
  <c r="A7" i="9" s="1"/>
  <c r="E6" i="13"/>
  <c r="A7" i="3" s="1"/>
  <c r="K2" i="12"/>
  <c r="K1" i="12"/>
  <c r="C18" i="3"/>
  <c r="C13" i="3"/>
  <c r="C45" i="6"/>
  <c r="C42" i="6"/>
  <c r="C31" i="6"/>
  <c r="C28" i="6"/>
  <c r="C4" i="6"/>
  <c r="D29" i="9"/>
  <c r="D28" i="9"/>
  <c r="D27" i="9"/>
  <c r="C23" i="9"/>
  <c r="C19" i="9"/>
  <c r="C18" i="9"/>
  <c r="C14" i="9"/>
  <c r="C13" i="9"/>
  <c r="A5" i="9"/>
  <c r="A1" i="9"/>
  <c r="D29" i="3"/>
  <c r="D28" i="3"/>
  <c r="D27" i="3"/>
  <c r="C23" i="3"/>
  <c r="C19" i="3"/>
  <c r="C14" i="3"/>
  <c r="A5" i="3"/>
  <c r="N2" i="2"/>
  <c r="N1" i="2"/>
  <c r="A1" i="3"/>
  <c r="F45" i="6"/>
  <c r="E45" i="6"/>
  <c r="D45" i="6"/>
  <c r="F42" i="6"/>
  <c r="E42" i="6"/>
  <c r="D42" i="6"/>
  <c r="F31" i="6"/>
  <c r="E31" i="6"/>
  <c r="D31" i="6"/>
  <c r="F28" i="6"/>
  <c r="E28" i="6"/>
  <c r="D28" i="6"/>
  <c r="C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BGUYON</author>
  </authors>
  <commentList>
    <comment ref="R2" authorId="0" shapeId="0" xr:uid="{00000000-0006-0000-0100-000001000000}">
      <text>
        <r>
          <rPr>
            <b/>
            <sz val="12"/>
            <color indexed="81"/>
            <rFont val="Tahoma"/>
            <family val="2"/>
          </rPr>
          <t>BGUYON:</t>
        </r>
        <r>
          <rPr>
            <sz val="12"/>
            <color indexed="81"/>
            <rFont val="Tahoma"/>
            <family val="2"/>
          </rPr>
          <t xml:space="preserve">
pourcentage</t>
        </r>
      </text>
    </comment>
    <comment ref="S2" authorId="0" shapeId="0" xr:uid="{00000000-0006-0000-0100-000002000000}">
      <text>
        <r>
          <rPr>
            <b/>
            <sz val="12"/>
            <color indexed="81"/>
            <rFont val="Tahoma"/>
            <family val="2"/>
          </rPr>
          <t>BGUYON:</t>
        </r>
        <r>
          <rPr>
            <sz val="12"/>
            <color indexed="81"/>
            <rFont val="Tahoma"/>
            <family val="2"/>
          </rPr>
          <t xml:space="preserve">
pourcentage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BGUYON</author>
  </authors>
  <commentList>
    <comment ref="R2" authorId="0" shapeId="0" xr:uid="{00000000-0006-0000-0200-000001000000}">
      <text>
        <r>
          <rPr>
            <b/>
            <sz val="12"/>
            <color indexed="81"/>
            <rFont val="Tahoma"/>
            <family val="2"/>
          </rPr>
          <t>BGUYON:</t>
        </r>
        <r>
          <rPr>
            <sz val="12"/>
            <color indexed="81"/>
            <rFont val="Tahoma"/>
            <family val="2"/>
          </rPr>
          <t xml:space="preserve">
pourcentage</t>
        </r>
      </text>
    </comment>
    <comment ref="S2" authorId="0" shapeId="0" xr:uid="{00000000-0006-0000-0200-000002000000}">
      <text>
        <r>
          <rPr>
            <b/>
            <sz val="12"/>
            <color indexed="81"/>
            <rFont val="Tahoma"/>
            <family val="2"/>
          </rPr>
          <t>BGUYON:</t>
        </r>
        <r>
          <rPr>
            <sz val="12"/>
            <color indexed="81"/>
            <rFont val="Tahoma"/>
            <family val="2"/>
          </rPr>
          <t xml:space="preserve">
pourcentage</t>
        </r>
      </text>
    </comment>
  </commentList>
</comments>
</file>

<file path=xl/sharedStrings.xml><?xml version="1.0" encoding="utf-8"?>
<sst xmlns="http://schemas.openxmlformats.org/spreadsheetml/2006/main" count="397" uniqueCount="153">
  <si>
    <t xml:space="preserve"> </t>
  </si>
  <si>
    <t>OPERATEUR</t>
  </si>
  <si>
    <t>Nom de l'opération</t>
  </si>
  <si>
    <t>Identification du candidat</t>
  </si>
  <si>
    <t xml:space="preserve">Nom ou dénomination et adresse du siège du candidat ou du siège social : </t>
  </si>
  <si>
    <t>Nom ou dénomination et adresse de l’entité qui exécutera la prestation :</t>
  </si>
  <si>
    <t>Numéros d'enregistrement du candidat</t>
  </si>
  <si>
    <t>→</t>
  </si>
  <si>
    <t>Pour le candidat établi en France</t>
  </si>
  <si>
    <t xml:space="preserve">Forme juridique (SA, SARL, SAS…) : </t>
  </si>
  <si>
    <t>Motif de non indication d’un numéro de registre du commerce ou de répertoire des métiers</t>
  </si>
  <si>
    <t>Situation financière</t>
  </si>
  <si>
    <t>Non</t>
  </si>
  <si>
    <t>Déclaration / Attestation sur l'honneur</t>
  </si>
  <si>
    <t>Signature d'une personne ayant pouvoir d'engager la personne morale candidate - Nom et qualité du signataire:</t>
  </si>
  <si>
    <t>Signature</t>
  </si>
  <si>
    <t>Champs à renseigner</t>
  </si>
  <si>
    <t>COORDONNEES DE L'ENTITE CANDIDATE</t>
  </si>
  <si>
    <t>Raison sociale</t>
  </si>
  <si>
    <t>Dirigeant</t>
  </si>
  <si>
    <t>Adresse</t>
  </si>
  <si>
    <t>Contact</t>
  </si>
  <si>
    <t>E-mail</t>
  </si>
  <si>
    <t>(SA, SARL, Association, personne publique, entreprise individuelle, etc)</t>
  </si>
  <si>
    <t>Effectif de l'entité</t>
  </si>
  <si>
    <t>(Nb de personnes)</t>
  </si>
  <si>
    <t>Volume d'affaires de l'entité:</t>
  </si>
  <si>
    <t>(en % du chiffre d'affaires total)</t>
  </si>
  <si>
    <t>Résultat net de l'entité:</t>
  </si>
  <si>
    <t>Logements collectifs:</t>
  </si>
  <si>
    <t>Logements individuels:</t>
  </si>
  <si>
    <t>Complément d'information</t>
  </si>
  <si>
    <t>Nb logements collectifs</t>
  </si>
  <si>
    <t>Nb logements individuels</t>
  </si>
  <si>
    <t>Site internet</t>
  </si>
  <si>
    <t xml:space="preserve">A </t>
  </si>
  <si>
    <t>Identification des membres de l’équipe et signatures</t>
  </si>
  <si>
    <t>OPERATEUR:</t>
  </si>
  <si>
    <t>Nom de la société :</t>
  </si>
  <si>
    <t>Adresse :</t>
  </si>
  <si>
    <t xml:space="preserve">Nom, prénom et qualité de la personne signataire qui a pouvoir pour engager la personne morale qu’elle représente : </t>
  </si>
  <si>
    <t>Nom et qualité de la personne responsable du projet (si autre que la personne signataire) :</t>
  </si>
  <si>
    <t>Lieu et Date :</t>
  </si>
  <si>
    <t xml:space="preserve">Signature et cachet : </t>
  </si>
  <si>
    <t>ARCHITECTE:</t>
  </si>
  <si>
    <t>Objet de la consultation:</t>
  </si>
  <si>
    <t xml:space="preserve">Retourner un exemplaire pour l’ensemble de l’équipe candidate </t>
  </si>
  <si>
    <r>
      <t xml:space="preserve">Oui </t>
    </r>
    <r>
      <rPr>
        <i/>
        <sz val="12"/>
        <color indexed="8"/>
        <rFont val="Arial,Italic"/>
      </rPr>
      <t>(produire la copie du jugement correspondant - accompagné d’une traduction certifiée si le candidat n’est pas établi en France)</t>
    </r>
  </si>
  <si>
    <t>Ville</t>
  </si>
  <si>
    <t>Typologie</t>
  </si>
  <si>
    <t>Année de livraison</t>
  </si>
  <si>
    <t>Cabinet d'architecte</t>
  </si>
  <si>
    <t>EQUIPE CANDIDATE</t>
  </si>
  <si>
    <t>Le candidat fait-il l’objet d’une procédure de redressement judiciaire ou d’une procédure étrangère équivalente ?</t>
  </si>
  <si>
    <t xml:space="preserve">N° SIRET : </t>
  </si>
  <si>
    <t xml:space="preserve">N° URSSAF : </t>
  </si>
  <si>
    <t>Grille d'information</t>
  </si>
  <si>
    <t>Références complètes des trois dernières années</t>
  </si>
  <si>
    <t>Déclaration du candidat</t>
  </si>
  <si>
    <t>Le</t>
  </si>
  <si>
    <t>Lettre de candidature</t>
  </si>
  <si>
    <t>Nom</t>
  </si>
  <si>
    <t>Prénom</t>
  </si>
  <si>
    <t>Civilité</t>
  </si>
  <si>
    <t>Fonction</t>
  </si>
  <si>
    <t>N°de téléphone</t>
  </si>
  <si>
    <t>Nom, prénom et fonction de la personne ayant le pouvoir d’engager la société :</t>
  </si>
  <si>
    <t>Complément d'adresse</t>
  </si>
  <si>
    <t>Coordonnées postales</t>
  </si>
  <si>
    <t>Actionnaires principaux et quote-part du capital détenu</t>
  </si>
  <si>
    <t>Code Postal</t>
  </si>
  <si>
    <r>
      <t xml:space="preserve">Nature des champs 
</t>
    </r>
    <r>
      <rPr>
        <b/>
        <i/>
        <sz val="14"/>
        <color indexed="23"/>
        <rFont val="Arial"/>
        <family val="2"/>
      </rPr>
      <t>(en italique: réponses possibles)</t>
    </r>
  </si>
  <si>
    <t>Avant de compléter ce fichier</t>
  </si>
  <si>
    <r>
      <t xml:space="preserve">1. Nous vous invitons à lire dans un premier temps le </t>
    </r>
    <r>
      <rPr>
        <b/>
        <sz val="12"/>
        <color indexed="18"/>
        <rFont val="Arial"/>
        <family val="2"/>
      </rPr>
      <t>règlement AAPC</t>
    </r>
    <r>
      <rPr>
        <b/>
        <sz val="12"/>
        <rFont val="Arial"/>
        <family val="2"/>
      </rPr>
      <t xml:space="preserve"> avant de compléter ce fichier. </t>
    </r>
  </si>
  <si>
    <r>
      <t xml:space="preserve">2. Nous vous recommandons vivement de </t>
    </r>
    <r>
      <rPr>
        <b/>
        <sz val="12"/>
        <color indexed="18"/>
        <rFont val="Arial"/>
        <family val="2"/>
      </rPr>
      <t>suivre l'ordre des onglets</t>
    </r>
    <r>
      <rPr>
        <b/>
        <sz val="12"/>
        <rFont val="Arial"/>
        <family val="2"/>
      </rPr>
      <t>. Ainsi certains champs seront automatiquement renseignés après saisie dans le premier onglet.</t>
    </r>
  </si>
  <si>
    <t>N'hésitez pas à nous contacter si vous rencontrer des difficultés à renseigner l'ensemble de ces documents.</t>
  </si>
  <si>
    <r>
      <t>NB</t>
    </r>
    <r>
      <rPr>
        <b/>
        <i/>
        <sz val="14"/>
        <color indexed="10"/>
        <rFont val="Arial"/>
        <family val="2"/>
      </rPr>
      <t>: Les  colonnes dont l'intitulé est en rouge sont à renseigner OBLIGATOIREMENT.</t>
    </r>
  </si>
  <si>
    <t>Logement mixte</t>
  </si>
  <si>
    <t>Logement collectif</t>
  </si>
  <si>
    <r>
      <t xml:space="preserve">3. Les </t>
    </r>
    <r>
      <rPr>
        <b/>
        <sz val="12"/>
        <color indexed="18"/>
        <rFont val="Arial"/>
        <family val="2"/>
      </rPr>
      <t>champs à renseigner sont grisés</t>
    </r>
    <r>
      <rPr>
        <b/>
        <sz val="12"/>
        <rFont val="Arial"/>
        <family val="2"/>
      </rPr>
      <t>.</t>
    </r>
  </si>
  <si>
    <t>Forme juridique de l'entité</t>
  </si>
  <si>
    <t>Année de constitution de l'entité</t>
  </si>
  <si>
    <t>(en k€)</t>
  </si>
  <si>
    <t xml:space="preserve">   dont part représentée par le logement</t>
  </si>
  <si>
    <t>Nombre</t>
  </si>
  <si>
    <t>Personne ayant le pouvoir d'engager la société</t>
  </si>
  <si>
    <t xml:space="preserve">   dont nombre de responsables de programmes</t>
  </si>
  <si>
    <t>Photographie
(merci de compresser les images)</t>
  </si>
  <si>
    <t>Logement individuel</t>
  </si>
  <si>
    <t>Le candidat établi en France est une personne physique non commerçante et n’est pas soumis à l’obligation d’être inscrit au registre du commerce et des sociétés (RCS) ou au répertoire des métiers. Toutefois, si la profession à laquelle il appartient est réglementée, joindre au présent dossier les références de son inscription à un ordre professionnel ou la référence de l’agrément donné par l’autorité compétente.</t>
  </si>
  <si>
    <t xml:space="preserve">La législation du pays du candidat non établi en France n'impose pas d'enregistrement dans son cas. </t>
  </si>
  <si>
    <t>…</t>
  </si>
  <si>
    <r>
      <t xml:space="preserve">Le candidat est une société constituée depuis le  </t>
    </r>
    <r>
      <rPr>
        <sz val="14"/>
        <color indexed="12"/>
        <rFont val="Arial"/>
        <family val="2"/>
      </rPr>
      <t>XXXXXX</t>
    </r>
    <r>
      <rPr>
        <sz val="14"/>
        <rFont val="Arial"/>
        <family val="2"/>
      </rPr>
      <t xml:space="preserve"> . La demande d’inscription est en cours auprès de l’organisme dont la dénomination et l’adresse figurent ci-dessous : </t>
    </r>
  </si>
  <si>
    <r>
      <t xml:space="preserve">Le candidat établi en France est une association déclarée constituée depuis le </t>
    </r>
    <r>
      <rPr>
        <sz val="14"/>
        <color indexed="12"/>
        <rFont val="Arial"/>
        <family val="2"/>
      </rPr>
      <t>XXXXXX</t>
    </r>
  </si>
  <si>
    <r>
      <t xml:space="preserve">Le candidat non établi en France est une association ayant la capacité de contracter (n° d’enregistrement s’il y a lieu  </t>
    </r>
    <r>
      <rPr>
        <sz val="14"/>
        <color indexed="12"/>
        <rFont val="Avant Garde"/>
      </rPr>
      <t>XXXX</t>
    </r>
    <r>
      <rPr>
        <sz val="14"/>
        <color indexed="8"/>
        <rFont val="Avant Garde"/>
      </rPr>
      <t xml:space="preserve"> ), déclarée constituée depuis le  </t>
    </r>
    <r>
      <rPr>
        <sz val="14"/>
        <color indexed="12"/>
        <rFont val="Avant Garde"/>
      </rPr>
      <t>XXXX</t>
    </r>
    <r>
      <rPr>
        <sz val="14"/>
        <color indexed="8"/>
        <rFont val="Avant Garde"/>
      </rPr>
      <t xml:space="preserve">    </t>
    </r>
  </si>
  <si>
    <r>
      <t xml:space="preserve">Le candidat est une personne publique :  </t>
    </r>
    <r>
      <rPr>
        <sz val="14"/>
        <color indexed="12"/>
        <rFont val="Arial"/>
        <family val="2"/>
      </rPr>
      <t>XXXX</t>
    </r>
  </si>
  <si>
    <r>
      <t xml:space="preserve">Pour le candidat non établi en France, indiquer numéro et ville d'enregistrement, pays : </t>
    </r>
    <r>
      <rPr>
        <sz val="16"/>
        <color indexed="12"/>
        <rFont val="Arial"/>
        <family val="2"/>
      </rPr>
      <t>XXXX</t>
    </r>
  </si>
  <si>
    <t>OPERATEUR ASSOCIE:</t>
  </si>
  <si>
    <t>OPERATEUR &amp; ASSOCIE</t>
  </si>
  <si>
    <t>Clientèle usuelle</t>
  </si>
  <si>
    <t>Régions usuelles d'intervention</t>
  </si>
  <si>
    <r>
      <t xml:space="preserve">4. Nous vous remercions de prêter attention aux </t>
    </r>
    <r>
      <rPr>
        <b/>
        <sz val="12"/>
        <color indexed="18"/>
        <rFont val="Arial"/>
        <family val="2"/>
      </rPr>
      <t>unités</t>
    </r>
    <r>
      <rPr>
        <b/>
        <sz val="12"/>
        <rFont val="Arial"/>
        <family val="2"/>
      </rPr>
      <t xml:space="preserve"> indiquées pour les chiffres à saisir (K€, m², %, etc) et de vous y conformer.</t>
    </r>
  </si>
  <si>
    <t xml:space="preserve">    En revanche, saisissez les chiffres sans ajouter derrière ces unités de valeur, elles sont déjà enregistrées dans les formats de cellule.</t>
  </si>
  <si>
    <r>
      <t xml:space="preserve">5. Dans l'onglet B.2, nous attendons une </t>
    </r>
    <r>
      <rPr>
        <b/>
        <sz val="12"/>
        <color indexed="62"/>
        <rFont val="Arial"/>
        <family val="2"/>
      </rPr>
      <t>liste exhaustive de vos références sur les trois dernières années.</t>
    </r>
    <r>
      <rPr>
        <b/>
        <sz val="12"/>
        <rFont val="Arial"/>
        <family val="2"/>
      </rPr>
      <t xml:space="preserve"> </t>
    </r>
  </si>
  <si>
    <t>STRUCTURE JURIDIQUE DE L'ENTITE CANDIDATE</t>
  </si>
  <si>
    <t>Société</t>
  </si>
  <si>
    <t>STRUCTURE FINANCIERE DE L'ENTITE CANDIDATE</t>
  </si>
  <si>
    <t xml:space="preserve">Groupe </t>
  </si>
  <si>
    <t>REALISATIONS DE L'ENTITE CANDIDATE</t>
  </si>
  <si>
    <t>(accesion libre, aidée ; locatif libre, social ; produits d'investissements…)</t>
  </si>
  <si>
    <r>
      <t xml:space="preserve">Groupe 
</t>
    </r>
    <r>
      <rPr>
        <sz val="14"/>
        <rFont val="Arial"/>
        <family val="2"/>
      </rPr>
      <t>(si la société appartient à un groupe)</t>
    </r>
  </si>
  <si>
    <t>moyenne annuelle sté</t>
  </si>
  <si>
    <t>CA</t>
  </si>
  <si>
    <t>LOGT</t>
  </si>
  <si>
    <t>%</t>
  </si>
  <si>
    <t>COLL</t>
  </si>
  <si>
    <t>IND</t>
  </si>
  <si>
    <t>Localisation</t>
  </si>
  <si>
    <t>Périmètre d'intervention</t>
  </si>
  <si>
    <t>Date
création</t>
  </si>
  <si>
    <t>Effectif</t>
  </si>
  <si>
    <t>Activité
(% m² SHON)</t>
  </si>
  <si>
    <t>Coll.</t>
  </si>
  <si>
    <t>Ind.</t>
  </si>
  <si>
    <t>Volume d'Affaires moyen sur 3 ans
(en K€)</t>
  </si>
  <si>
    <t>Moyenne annuelle des réalisations de logts sur 3 ans</t>
  </si>
  <si>
    <t>-</t>
  </si>
  <si>
    <t>Contrairement aux autres feuilles, cet onglet n'est pas verrouillé, vous pouvez donc insérer autant de lignes que vous le souhaitez</t>
  </si>
  <si>
    <t>Si votre agence est récente, vous pouvez aussi nous indiquer des projets d'autres cabinets auxquels vous avez participé.</t>
  </si>
  <si>
    <r>
      <t xml:space="preserve">Nous vous rappelons que nous désirons des </t>
    </r>
    <r>
      <rPr>
        <b/>
        <sz val="12"/>
        <color indexed="62"/>
        <rFont val="Arial"/>
        <family val="2"/>
      </rPr>
      <t>photos</t>
    </r>
    <r>
      <rPr>
        <b/>
        <sz val="12"/>
        <rFont val="Arial"/>
        <family val="2"/>
      </rPr>
      <t xml:space="preserve"> et non des perspectives.</t>
    </r>
  </si>
  <si>
    <r>
      <t xml:space="preserve">6. Nous vous demandons d'imprimer le </t>
    </r>
    <r>
      <rPr>
        <b/>
        <sz val="12"/>
        <color indexed="18"/>
        <rFont val="Arial"/>
        <family val="2"/>
      </rPr>
      <t xml:space="preserve">documents B.3 </t>
    </r>
    <r>
      <rPr>
        <b/>
        <sz val="12"/>
        <rFont val="Arial"/>
        <family val="2"/>
      </rPr>
      <t>sans le supprimer de ce fichier .</t>
    </r>
  </si>
  <si>
    <t>COORDONNEES OPERATIONNELLES</t>
  </si>
  <si>
    <t>(Personne en charge du dossier et de son suivi)</t>
  </si>
  <si>
    <t>(Adresse pour les différents échanges concernant le projet durant la consultation)</t>
  </si>
  <si>
    <t>(Société signataire du contrat)</t>
  </si>
  <si>
    <t>(Signataire)</t>
  </si>
  <si>
    <t>(Ile de France, Nord, PACA, Bretagne, etc  ou Nationale)</t>
  </si>
  <si>
    <t>Opérationnel</t>
  </si>
  <si>
    <t>N-1</t>
  </si>
  <si>
    <t>N-2</t>
  </si>
  <si>
    <t>N-3</t>
  </si>
  <si>
    <t>Livrés en N-1</t>
  </si>
  <si>
    <t>Livrés en N-2</t>
  </si>
  <si>
    <t>Livrés en N-3</t>
  </si>
  <si>
    <t>(Nb de logements/ m² SDP)</t>
  </si>
  <si>
    <t>m² SDP</t>
  </si>
  <si>
    <t>SDP
(en m²)</t>
  </si>
  <si>
    <t>Capital N-1</t>
  </si>
  <si>
    <t>Capitaux propres N-1</t>
  </si>
  <si>
    <t>Note banque de France N-1</t>
  </si>
  <si>
    <t>QP062024-7809</t>
  </si>
  <si>
    <t>Lens-Cité du 12/14- lots Fénelon et Fosse 12</t>
  </si>
  <si>
    <t>LENS (62) - Cité du 12/14 - Lots Fénelon et Fosse 12
Programme d'envrion 26 logements individuels pour 2390m² de SDP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</si>
</sst>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quot; m²&quot;"/>
    <numFmt numFmtId="165" formatCode="#,##0&quot; k€&quot;"/>
    <numFmt numFmtId="166" formatCode="#,##0&quot; K€&quot;"/>
    <numFmt numFmtId="167" formatCode="0;0;"/>
  </numFmts>
  <fonts count="66">
    <font>
      <sz val="10"/>
      <name val="Arial"/>
    </font>
    <font>
      <sz val="10"/>
      <name val="Arial"/>
      <family val="2"/>
    </font>
    <font>
      <b/>
      <sz val="10"/>
      <name val="Arial"/>
      <family val="2"/>
    </font>
    <font>
      <sz val="10"/>
      <name val="Arial"/>
      <family val="2"/>
    </font>
    <font>
      <sz val="12"/>
      <name val="Arial"/>
      <family val="2"/>
    </font>
    <font>
      <sz val="32"/>
      <name val="Arial"/>
      <family val="2"/>
    </font>
    <font>
      <b/>
      <sz val="18"/>
      <color indexed="62"/>
      <name val="Arial"/>
      <family val="2"/>
    </font>
    <font>
      <sz val="18"/>
      <name val="Arial"/>
      <family val="2"/>
    </font>
    <font>
      <b/>
      <sz val="12"/>
      <name val="Arial"/>
      <family val="2"/>
    </font>
    <font>
      <sz val="14"/>
      <name val="Arial"/>
      <family val="2"/>
    </font>
    <font>
      <sz val="32"/>
      <color indexed="18"/>
      <name val="Arial"/>
      <family val="2"/>
    </font>
    <font>
      <sz val="48"/>
      <name val="Arial"/>
      <family val="2"/>
    </font>
    <font>
      <sz val="16"/>
      <name val="Arial"/>
      <family val="2"/>
    </font>
    <font>
      <b/>
      <sz val="16"/>
      <color indexed="21"/>
      <name val="Arial"/>
      <family val="2"/>
    </font>
    <font>
      <b/>
      <sz val="11"/>
      <color indexed="23"/>
      <name val="Arial"/>
      <family val="2"/>
    </font>
    <font>
      <sz val="32"/>
      <color indexed="23"/>
      <name val="Arial"/>
      <family val="2"/>
    </font>
    <font>
      <b/>
      <sz val="36"/>
      <color indexed="18"/>
      <name val="Arial"/>
      <family val="2"/>
    </font>
    <font>
      <b/>
      <sz val="54"/>
      <color indexed="21"/>
      <name val="Arial"/>
      <family val="2"/>
    </font>
    <font>
      <sz val="9"/>
      <color indexed="8"/>
      <name val="Avant Garde"/>
    </font>
    <font>
      <b/>
      <sz val="14"/>
      <name val="Arial"/>
      <family val="2"/>
    </font>
    <font>
      <b/>
      <sz val="28"/>
      <color indexed="21"/>
      <name val="Arial"/>
      <family val="2"/>
    </font>
    <font>
      <b/>
      <sz val="32"/>
      <name val="Arial"/>
      <family val="2"/>
    </font>
    <font>
      <sz val="32"/>
      <color indexed="21"/>
      <name val="Arial"/>
      <family val="2"/>
    </font>
    <font>
      <b/>
      <sz val="32"/>
      <color indexed="18"/>
      <name val="Arial"/>
      <family val="2"/>
    </font>
    <font>
      <sz val="20"/>
      <color indexed="18"/>
      <name val="Arial"/>
      <family val="2"/>
    </font>
    <font>
      <b/>
      <sz val="22"/>
      <color indexed="23"/>
      <name val="Arial"/>
      <family val="2"/>
    </font>
    <font>
      <sz val="22"/>
      <color indexed="23"/>
      <name val="Arial"/>
      <family val="2"/>
    </font>
    <font>
      <b/>
      <sz val="16"/>
      <name val="Arial"/>
      <family val="2"/>
    </font>
    <font>
      <sz val="16"/>
      <name val="Avant Garde"/>
    </font>
    <font>
      <i/>
      <sz val="16"/>
      <name val="Avant Garde"/>
    </font>
    <font>
      <b/>
      <i/>
      <sz val="14"/>
      <name val="Avant Garde"/>
    </font>
    <font>
      <sz val="16"/>
      <color indexed="8"/>
      <name val="Avant Garde"/>
    </font>
    <font>
      <b/>
      <sz val="16"/>
      <color indexed="8"/>
      <name val="Avant Garde"/>
    </font>
    <font>
      <sz val="16"/>
      <color indexed="12"/>
      <name val="Arial"/>
      <family val="2"/>
    </font>
    <font>
      <sz val="16"/>
      <name val="Arial,Bold"/>
    </font>
    <font>
      <i/>
      <sz val="12"/>
      <color indexed="8"/>
      <name val="Arial,Italic"/>
    </font>
    <font>
      <sz val="14"/>
      <color indexed="12"/>
      <name val="Arial"/>
      <family val="2"/>
    </font>
    <font>
      <sz val="8"/>
      <name val="Arial"/>
      <family val="2"/>
    </font>
    <font>
      <b/>
      <sz val="32"/>
      <color indexed="23"/>
      <name val="Arial"/>
      <family val="2"/>
    </font>
    <font>
      <b/>
      <sz val="22"/>
      <name val="Arial"/>
      <family val="2"/>
    </font>
    <font>
      <b/>
      <sz val="18"/>
      <color indexed="23"/>
      <name val="Arial"/>
      <family val="2"/>
    </font>
    <font>
      <b/>
      <sz val="18"/>
      <name val="Arial"/>
      <family val="2"/>
    </font>
    <font>
      <b/>
      <sz val="18"/>
      <color indexed="21"/>
      <name val="Arial"/>
      <family val="2"/>
    </font>
    <font>
      <b/>
      <i/>
      <sz val="14"/>
      <color indexed="23"/>
      <name val="Arial"/>
      <family val="2"/>
    </font>
    <font>
      <b/>
      <sz val="16"/>
      <color indexed="9"/>
      <name val="Arial"/>
      <family val="2"/>
    </font>
    <font>
      <sz val="16"/>
      <color indexed="9"/>
      <name val="Arial"/>
      <family val="2"/>
    </font>
    <font>
      <b/>
      <sz val="20"/>
      <color indexed="55"/>
      <name val="Arial"/>
      <family val="2"/>
    </font>
    <font>
      <b/>
      <sz val="12"/>
      <color indexed="18"/>
      <name val="Arial"/>
      <family val="2"/>
    </font>
    <font>
      <b/>
      <i/>
      <u/>
      <sz val="14"/>
      <color indexed="10"/>
      <name val="Arial"/>
      <family val="2"/>
    </font>
    <font>
      <b/>
      <i/>
      <sz val="14"/>
      <color indexed="10"/>
      <name val="Arial"/>
      <family val="2"/>
    </font>
    <font>
      <b/>
      <sz val="16"/>
      <color indexed="10"/>
      <name val="Arial"/>
      <family val="2"/>
    </font>
    <font>
      <sz val="12"/>
      <color indexed="18"/>
      <name val="Arial"/>
      <family val="2"/>
    </font>
    <font>
      <sz val="14"/>
      <color indexed="8"/>
      <name val="Avant Garde"/>
    </font>
    <font>
      <sz val="14"/>
      <color indexed="12"/>
      <name val="Avant Garde"/>
    </font>
    <font>
      <b/>
      <sz val="12"/>
      <color indexed="62"/>
      <name val="Arial"/>
      <family val="2"/>
    </font>
    <font>
      <b/>
      <sz val="32"/>
      <color indexed="21"/>
      <name val="Arial"/>
      <family val="2"/>
    </font>
    <font>
      <b/>
      <sz val="20"/>
      <color indexed="62"/>
      <name val="Arial"/>
      <family val="2"/>
    </font>
    <font>
      <b/>
      <sz val="20"/>
      <name val="Arial"/>
      <family val="2"/>
    </font>
    <font>
      <sz val="20"/>
      <name val="Arial"/>
      <family val="2"/>
    </font>
    <font>
      <b/>
      <sz val="12"/>
      <color indexed="81"/>
      <name val="Tahoma"/>
      <family val="2"/>
    </font>
    <font>
      <sz val="12"/>
      <color indexed="81"/>
      <name val="Tahoma"/>
      <family val="2"/>
    </font>
    <font>
      <b/>
      <u/>
      <sz val="20"/>
      <color indexed="55"/>
      <name val="Arial"/>
      <family val="2"/>
    </font>
    <font>
      <b/>
      <sz val="16"/>
      <color indexed="23"/>
      <name val="Arial"/>
      <family val="2"/>
    </font>
    <font>
      <i/>
      <sz val="16"/>
      <name val="Arial"/>
      <family val="2"/>
    </font>
    <font>
      <sz val="16"/>
      <color rgb="FFC00000"/>
      <name val="Arial"/>
      <family val="2"/>
    </font>
    <font>
      <b/>
      <sz val="18"/>
      <color rgb="FFC00000"/>
      <name val="Arial"/>
      <family val="2"/>
    </font>
  </fonts>
  <fills count="4">
    <fill>
      <patternFill patternType="none"/>
    </fill>
    <fill>
      <patternFill patternType="gray125"/>
    </fill>
    <fill>
      <patternFill patternType="solid">
        <fgColor indexed="46"/>
        <bgColor indexed="64"/>
      </patternFill>
    </fill>
    <fill>
      <patternFill patternType="solid">
        <fgColor indexed="62"/>
        <bgColor indexed="64"/>
      </patternFill>
    </fill>
  </fills>
  <borders count="33">
    <border>
      <left/>
      <right/>
      <top/>
      <bottom/>
      <diagonal/>
    </border>
    <border>
      <left/>
      <right/>
      <top/>
      <bottom style="thick">
        <color indexed="1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hair">
        <color indexed="64"/>
      </left>
      <right style="thin">
        <color indexed="64"/>
      </right>
      <top/>
      <bottom/>
      <diagonal/>
    </border>
    <border>
      <left style="hair">
        <color indexed="64"/>
      </left>
      <right/>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thick">
        <color indexed="64"/>
      </left>
      <right style="thick">
        <color indexed="64"/>
      </right>
      <top style="thick">
        <color indexed="64"/>
      </top>
      <bottom style="thick">
        <color indexed="64"/>
      </bottom>
      <diagonal/>
    </border>
    <border>
      <left style="thick">
        <color indexed="64"/>
      </left>
      <right style="medium">
        <color indexed="64"/>
      </right>
      <top/>
      <bottom/>
      <diagonal/>
    </border>
    <border>
      <left/>
      <right style="medium">
        <color indexed="64"/>
      </right>
      <top/>
      <bottom/>
      <diagonal/>
    </border>
    <border>
      <left style="medium">
        <color indexed="64"/>
      </left>
      <right style="thin">
        <color indexed="64"/>
      </right>
      <top/>
      <bottom/>
      <diagonal/>
    </border>
    <border>
      <left style="thick">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thick">
        <color indexed="64"/>
      </left>
      <right style="thick">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style="hair">
        <color indexed="64"/>
      </top>
      <bottom/>
      <diagonal/>
    </border>
    <border>
      <left/>
      <right/>
      <top style="thick">
        <color indexed="18"/>
      </top>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thin">
        <color indexed="64"/>
      </right>
      <top/>
      <bottom/>
      <diagonal/>
    </border>
  </borders>
  <cellStyleXfs count="2">
    <xf numFmtId="0" fontId="0" fillId="0" borderId="0" applyFont="0"/>
    <xf numFmtId="9" fontId="1" fillId="0" borderId="0" applyFont="0" applyFill="0" applyBorder="0" applyAlignment="0" applyProtection="0"/>
  </cellStyleXfs>
  <cellXfs count="265">
    <xf numFmtId="0" fontId="0" fillId="0" borderId="0" xfId="0"/>
    <xf numFmtId="0" fontId="2"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vertical="center"/>
    </xf>
    <xf numFmtId="0" fontId="5" fillId="0" borderId="0" xfId="0" applyFont="1" applyAlignment="1">
      <alignment vertical="center"/>
    </xf>
    <xf numFmtId="0" fontId="6" fillId="0" borderId="1" xfId="0" applyFont="1" applyBorder="1"/>
    <xf numFmtId="0" fontId="6" fillId="0" borderId="1" xfId="0" applyFont="1" applyBorder="1" applyAlignment="1">
      <alignment wrapText="1"/>
    </xf>
    <xf numFmtId="0" fontId="7" fillId="0" borderId="1" xfId="0" applyFont="1" applyBorder="1"/>
    <xf numFmtId="0" fontId="7" fillId="0" borderId="0" xfId="0" applyFont="1" applyAlignment="1">
      <alignment horizontal="left"/>
    </xf>
    <xf numFmtId="0" fontId="7" fillId="0" borderId="1" xfId="0" applyFont="1" applyBorder="1" applyAlignment="1">
      <alignment horizontal="center" vertical="center" wrapText="1"/>
    </xf>
    <xf numFmtId="0" fontId="8" fillId="0" borderId="0" xfId="0" applyFont="1" applyAlignment="1">
      <alignment horizontal="center" vertical="top"/>
    </xf>
    <xf numFmtId="0" fontId="4" fillId="0" borderId="0" xfId="0" applyFont="1" applyAlignment="1">
      <alignment horizontal="center" vertical="top"/>
    </xf>
    <xf numFmtId="0" fontId="4" fillId="0" borderId="0" xfId="0" applyFont="1" applyAlignment="1">
      <alignment vertical="top"/>
    </xf>
    <xf numFmtId="0" fontId="9" fillId="0" borderId="0" xfId="0" applyFont="1" applyAlignment="1">
      <alignment horizontal="right" vertical="center"/>
    </xf>
    <xf numFmtId="0" fontId="7" fillId="0" borderId="0" xfId="0" applyFont="1" applyAlignment="1">
      <alignment horizontal="center"/>
    </xf>
    <xf numFmtId="0" fontId="5" fillId="0" borderId="0" xfId="0" applyFont="1" applyAlignment="1">
      <alignment horizontal="centerContinuous" vertical="center"/>
    </xf>
    <xf numFmtId="0" fontId="5" fillId="0" borderId="0" xfId="0" applyFont="1" applyAlignment="1">
      <alignment horizontal="right" vertical="center"/>
    </xf>
    <xf numFmtId="0" fontId="5" fillId="0" borderId="0" xfId="0" applyFont="1" applyAlignment="1">
      <alignment horizontal="center" vertical="center"/>
    </xf>
    <xf numFmtId="0" fontId="10" fillId="0" borderId="0" xfId="0" applyFont="1" applyAlignment="1">
      <alignment horizontal="left"/>
    </xf>
    <xf numFmtId="0" fontId="11" fillId="0" borderId="0" xfId="0" applyFont="1" applyAlignment="1">
      <alignment vertical="center"/>
    </xf>
    <xf numFmtId="0" fontId="9" fillId="0" borderId="0" xfId="0" applyFont="1" applyAlignment="1">
      <alignment vertical="center"/>
    </xf>
    <xf numFmtId="0" fontId="9" fillId="0" borderId="0" xfId="0" applyFont="1" applyAlignment="1">
      <alignment horizontal="centerContinuous" vertical="center"/>
    </xf>
    <xf numFmtId="0" fontId="9" fillId="0" borderId="0" xfId="0" applyFont="1" applyAlignment="1">
      <alignment horizontal="center" vertical="center"/>
    </xf>
    <xf numFmtId="0" fontId="12" fillId="0" borderId="0" xfId="0" applyFont="1" applyAlignment="1">
      <alignment horizontal="right" vertical="center"/>
    </xf>
    <xf numFmtId="0" fontId="14" fillId="0" borderId="0" xfId="0" applyFont="1" applyAlignment="1">
      <alignment horizontal="center"/>
    </xf>
    <xf numFmtId="0" fontId="8" fillId="0" borderId="0" xfId="0" applyFont="1" applyAlignment="1">
      <alignment horizontal="left" vertical="center"/>
    </xf>
    <xf numFmtId="0" fontId="4" fillId="0" borderId="0" xfId="0" applyFont="1" applyAlignment="1">
      <alignment horizontal="left" vertical="center"/>
    </xf>
    <xf numFmtId="0" fontId="9" fillId="0" borderId="0" xfId="0" applyFont="1" applyAlignment="1">
      <alignment horizontal="left" vertical="center"/>
    </xf>
    <xf numFmtId="0" fontId="19" fillId="0" borderId="0" xfId="0" applyFont="1" applyAlignment="1">
      <alignment horizontal="left" vertical="center"/>
    </xf>
    <xf numFmtId="0" fontId="9" fillId="0" borderId="0" xfId="0" applyFont="1" applyAlignment="1">
      <alignment horizontal="left" vertical="center" wrapText="1"/>
    </xf>
    <xf numFmtId="0" fontId="16" fillId="0" borderId="0" xfId="0" applyFont="1" applyAlignment="1">
      <alignment vertical="center"/>
    </xf>
    <xf numFmtId="0" fontId="15" fillId="0" borderId="0" xfId="0" applyFont="1" applyAlignment="1">
      <alignment vertical="center"/>
    </xf>
    <xf numFmtId="0" fontId="17" fillId="0" borderId="0" xfId="0" applyFont="1" applyAlignment="1">
      <alignment vertical="center"/>
    </xf>
    <xf numFmtId="0" fontId="20" fillId="0" borderId="0" xfId="0" applyFont="1" applyAlignment="1">
      <alignment horizontal="center" vertical="center"/>
    </xf>
    <xf numFmtId="0" fontId="11" fillId="0" borderId="0" xfId="0" applyFont="1" applyAlignment="1">
      <alignment horizontal="centerContinuous" vertical="center"/>
    </xf>
    <xf numFmtId="0" fontId="21" fillId="0" borderId="0" xfId="0" applyFont="1" applyAlignment="1">
      <alignment horizontal="centerContinuous" wrapText="1"/>
    </xf>
    <xf numFmtId="0" fontId="10" fillId="0" borderId="0" xfId="0" applyFont="1" applyAlignment="1">
      <alignment horizontal="centerContinuous"/>
    </xf>
    <xf numFmtId="0" fontId="22" fillId="0" borderId="0" xfId="0" applyFont="1" applyAlignment="1">
      <alignment horizontal="centerContinuous"/>
    </xf>
    <xf numFmtId="0" fontId="10" fillId="0" borderId="0" xfId="0" applyFont="1" applyAlignment="1">
      <alignment horizontal="centerContinuous" vertical="center"/>
    </xf>
    <xf numFmtId="0" fontId="23" fillId="0" borderId="0" xfId="0" applyFont="1" applyAlignment="1">
      <alignment horizontal="centerContinuous"/>
    </xf>
    <xf numFmtId="0" fontId="7" fillId="0" borderId="1" xfId="0" applyFont="1" applyBorder="1" applyAlignment="1">
      <alignment horizontal="left"/>
    </xf>
    <xf numFmtId="0" fontId="24" fillId="0" borderId="0" xfId="0" applyFont="1" applyAlignment="1">
      <alignment horizontal="centerContinuous" vertical="center"/>
    </xf>
    <xf numFmtId="0" fontId="26" fillId="0" borderId="0" xfId="0" applyFont="1" applyAlignment="1">
      <alignment horizontal="centerContinuous" vertical="center"/>
    </xf>
    <xf numFmtId="0" fontId="12" fillId="0" borderId="0" xfId="0" applyFont="1" applyAlignment="1">
      <alignment horizontal="center" vertical="center"/>
    </xf>
    <xf numFmtId="0" fontId="9" fillId="0" borderId="0" xfId="0" applyFont="1" applyAlignment="1">
      <alignment vertical="center" wrapText="1"/>
    </xf>
    <xf numFmtId="0" fontId="12" fillId="0" borderId="0" xfId="0" applyFont="1" applyAlignment="1">
      <alignment horizontal="left" vertical="center"/>
    </xf>
    <xf numFmtId="0" fontId="27" fillId="0" borderId="0" xfId="0" applyFont="1" applyAlignment="1">
      <alignment horizontal="left" vertical="center"/>
    </xf>
    <xf numFmtId="0" fontId="12" fillId="0" borderId="0" xfId="0" applyFont="1" applyAlignment="1">
      <alignment horizontal="left" vertical="center" wrapText="1"/>
    </xf>
    <xf numFmtId="0" fontId="28" fillId="0" borderId="0" xfId="0" applyFont="1"/>
    <xf numFmtId="0" fontId="31" fillId="0" borderId="0" xfId="0" applyFont="1"/>
    <xf numFmtId="0" fontId="32" fillId="0" borderId="0" xfId="0" applyFont="1"/>
    <xf numFmtId="0" fontId="27" fillId="0" borderId="0" xfId="0" applyFont="1" applyAlignment="1">
      <alignment horizontal="left" vertical="center" wrapText="1"/>
    </xf>
    <xf numFmtId="0" fontId="27" fillId="0" borderId="0" xfId="0" applyFont="1" applyAlignment="1">
      <alignment horizontal="center" vertical="center"/>
    </xf>
    <xf numFmtId="0" fontId="25" fillId="0" borderId="0" xfId="0" applyFont="1" applyAlignment="1">
      <alignment vertical="center"/>
    </xf>
    <xf numFmtId="0" fontId="20" fillId="0" borderId="0" xfId="0" applyFont="1" applyAlignment="1">
      <alignment vertical="center"/>
    </xf>
    <xf numFmtId="0" fontId="2" fillId="0" borderId="0" xfId="0" applyFont="1"/>
    <xf numFmtId="0" fontId="16" fillId="0" borderId="0" xfId="0" applyFont="1" applyAlignment="1">
      <alignment horizontal="center" vertical="center"/>
    </xf>
    <xf numFmtId="0" fontId="4" fillId="0" borderId="2" xfId="0" applyFont="1" applyBorder="1" applyAlignment="1" applyProtection="1">
      <alignment horizontal="center" vertical="center" wrapText="1"/>
      <protection locked="0"/>
    </xf>
    <xf numFmtId="0" fontId="4" fillId="2" borderId="2" xfId="0" applyFont="1" applyFill="1" applyBorder="1" applyAlignment="1" applyProtection="1">
      <alignment horizontal="center" vertical="center"/>
      <protection locked="0"/>
    </xf>
    <xf numFmtId="2" fontId="4" fillId="2" borderId="2" xfId="0" applyNumberFormat="1"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2" borderId="3" xfId="0" applyFont="1" applyFill="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2" fillId="2" borderId="4" xfId="0" applyFont="1" applyFill="1" applyBorder="1" applyAlignment="1" applyProtection="1">
      <alignment horizontal="left" vertical="center"/>
      <protection locked="0"/>
    </xf>
    <xf numFmtId="0" fontId="12" fillId="2" borderId="0" xfId="0" applyFont="1" applyFill="1" applyAlignment="1" applyProtection="1">
      <alignment horizontal="left" vertical="center"/>
      <protection locked="0"/>
    </xf>
    <xf numFmtId="0" fontId="12" fillId="0" borderId="0" xfId="0" applyFont="1" applyAlignment="1" applyProtection="1">
      <alignment horizontal="center" vertical="center"/>
      <protection locked="0"/>
    </xf>
    <xf numFmtId="0" fontId="12" fillId="0" borderId="0" xfId="0" applyFont="1" applyAlignment="1" applyProtection="1">
      <alignment horizontal="left" vertical="center"/>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3" fillId="0" borderId="0" xfId="0" applyFont="1" applyAlignment="1" applyProtection="1">
      <alignment horizontal="left" vertical="center" wrapText="1"/>
      <protection locked="0"/>
    </xf>
    <xf numFmtId="0" fontId="3" fillId="0" borderId="0" xfId="0" applyFont="1" applyAlignment="1" applyProtection="1">
      <alignment horizontal="center" vertical="center"/>
      <protection locked="0"/>
    </xf>
    <xf numFmtId="0" fontId="27" fillId="0" borderId="0" xfId="0" applyFont="1" applyAlignment="1" applyProtection="1">
      <alignment horizontal="left" vertical="center"/>
      <protection locked="0"/>
    </xf>
    <xf numFmtId="0" fontId="41" fillId="0" borderId="0" xfId="0" applyFont="1" applyAlignment="1">
      <alignment horizontal="center" vertical="center"/>
    </xf>
    <xf numFmtId="0" fontId="42"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horizontal="left" vertical="center"/>
    </xf>
    <xf numFmtId="0" fontId="7" fillId="0" borderId="0" xfId="0" applyFont="1" applyAlignment="1">
      <alignment horizontal="center" vertical="center"/>
    </xf>
    <xf numFmtId="0" fontId="7" fillId="0" borderId="0" xfId="0" applyFont="1" applyAlignment="1">
      <alignment vertical="center"/>
    </xf>
    <xf numFmtId="0" fontId="41" fillId="0" borderId="0" xfId="0" applyFont="1" applyAlignment="1">
      <alignment horizontal="center" vertical="top"/>
    </xf>
    <xf numFmtId="0" fontId="7" fillId="0" borderId="0" xfId="0" applyFont="1" applyAlignment="1">
      <alignment horizontal="center" vertical="top"/>
    </xf>
    <xf numFmtId="0" fontId="41" fillId="0" borderId="0" xfId="0" applyFont="1" applyAlignment="1">
      <alignment horizontal="left" vertical="center" wrapText="1"/>
    </xf>
    <xf numFmtId="0" fontId="7" fillId="0" borderId="0" xfId="0" applyFont="1" applyAlignment="1">
      <alignment horizontal="left" vertical="top"/>
    </xf>
    <xf numFmtId="0" fontId="7" fillId="0" borderId="5" xfId="0" applyFont="1" applyBorder="1" applyAlignment="1">
      <alignment horizontal="left" vertical="center" wrapText="1"/>
    </xf>
    <xf numFmtId="0" fontId="7" fillId="0" borderId="0" xfId="0" applyFont="1" applyAlignment="1">
      <alignment vertical="top"/>
    </xf>
    <xf numFmtId="0" fontId="7" fillId="0" borderId="0" xfId="0" applyFont="1" applyAlignment="1">
      <alignment vertical="top" wrapText="1"/>
    </xf>
    <xf numFmtId="0" fontId="40" fillId="0" borderId="0" xfId="0" applyFont="1" applyAlignment="1">
      <alignment horizontal="center" vertical="center"/>
    </xf>
    <xf numFmtId="0" fontId="12" fillId="0" borderId="0" xfId="0" applyFont="1" applyAlignment="1">
      <alignment horizontal="right" vertical="center" wrapText="1"/>
    </xf>
    <xf numFmtId="0" fontId="44" fillId="3" borderId="6" xfId="0" applyFont="1" applyFill="1" applyBorder="1" applyAlignment="1">
      <alignment horizontal="center" vertical="center" wrapText="1"/>
    </xf>
    <xf numFmtId="0" fontId="45" fillId="2" borderId="4" xfId="0" applyFont="1" applyFill="1" applyBorder="1" applyAlignment="1" applyProtection="1">
      <alignment horizontal="left" vertical="center"/>
      <protection locked="0"/>
    </xf>
    <xf numFmtId="0" fontId="45" fillId="0" borderId="0" xfId="0" applyFont="1" applyAlignment="1">
      <alignment horizontal="left"/>
    </xf>
    <xf numFmtId="0" fontId="8" fillId="0" borderId="0" xfId="0" applyFont="1"/>
    <xf numFmtId="0" fontId="12" fillId="2" borderId="0" xfId="0" applyFont="1" applyFill="1" applyAlignment="1" applyProtection="1">
      <alignment horizontal="center" vertical="center"/>
      <protection locked="0"/>
    </xf>
    <xf numFmtId="0" fontId="50" fillId="3" borderId="6" xfId="0" applyFont="1" applyFill="1" applyBorder="1" applyAlignment="1">
      <alignment horizontal="center" vertical="center" wrapText="1"/>
    </xf>
    <xf numFmtId="0" fontId="4" fillId="0" borderId="0" xfId="0" applyFont="1" applyAlignment="1">
      <alignment vertical="center"/>
    </xf>
    <xf numFmtId="0" fontId="51" fillId="0" borderId="0" xfId="0" applyFont="1" applyAlignment="1">
      <alignment horizontal="left"/>
    </xf>
    <xf numFmtId="0" fontId="4" fillId="0" borderId="0" xfId="0" applyFont="1" applyAlignment="1" applyProtection="1">
      <alignment vertical="top"/>
      <protection locked="0"/>
    </xf>
    <xf numFmtId="0" fontId="8" fillId="0" borderId="0" xfId="0" applyFont="1" applyAlignment="1" applyProtection="1">
      <alignment vertical="top"/>
      <protection locked="0"/>
    </xf>
    <xf numFmtId="0" fontId="50" fillId="3" borderId="6" xfId="0" applyFont="1" applyFill="1" applyBorder="1" applyAlignment="1" applyProtection="1">
      <alignment horizontal="center" vertical="center" wrapText="1"/>
      <protection locked="0"/>
    </xf>
    <xf numFmtId="0" fontId="30" fillId="0" borderId="0" xfId="0" applyFont="1"/>
    <xf numFmtId="0" fontId="6" fillId="0" borderId="0" xfId="0" applyFont="1"/>
    <xf numFmtId="0" fontId="6" fillId="0" borderId="0" xfId="0" applyFont="1" applyAlignment="1">
      <alignment wrapText="1"/>
    </xf>
    <xf numFmtId="0" fontId="7" fillId="0" borderId="0" xfId="0" applyFont="1"/>
    <xf numFmtId="0" fontId="13" fillId="0" borderId="0" xfId="0" applyFont="1" applyAlignment="1">
      <alignment horizontal="left" vertical="center"/>
    </xf>
    <xf numFmtId="0" fontId="12" fillId="0" borderId="0" xfId="0" applyFont="1"/>
    <xf numFmtId="0" fontId="29" fillId="0" borderId="0" xfId="0" applyFont="1"/>
    <xf numFmtId="0" fontId="9" fillId="0" borderId="1" xfId="0" applyFont="1" applyBorder="1" applyAlignment="1">
      <alignment horizontal="centerContinuous" vertical="center"/>
    </xf>
    <xf numFmtId="0" fontId="18" fillId="0" borderId="0" xfId="0" applyFont="1" applyAlignment="1">
      <alignment vertical="top"/>
    </xf>
    <xf numFmtId="0" fontId="38" fillId="0" borderId="0" xfId="0" applyFont="1" applyAlignment="1">
      <alignment vertical="center"/>
    </xf>
    <xf numFmtId="0" fontId="46" fillId="0" borderId="0" xfId="0" applyFont="1"/>
    <xf numFmtId="0" fontId="8" fillId="0" borderId="0" xfId="0" applyFont="1" applyAlignment="1">
      <alignment wrapText="1"/>
    </xf>
    <xf numFmtId="1" fontId="9" fillId="0" borderId="0" xfId="0" applyNumberFormat="1" applyFont="1" applyAlignment="1">
      <alignment horizontal="centerContinuous" vertical="center"/>
    </xf>
    <xf numFmtId="1" fontId="5" fillId="0" borderId="0" xfId="0" applyNumberFormat="1" applyFont="1" applyAlignment="1">
      <alignment horizontal="centerContinuous" vertical="center"/>
    </xf>
    <xf numFmtId="1" fontId="14" fillId="0" borderId="0" xfId="0" applyNumberFormat="1" applyFont="1" applyAlignment="1">
      <alignment horizontal="center"/>
    </xf>
    <xf numFmtId="1" fontId="44" fillId="3" borderId="6" xfId="0" applyNumberFormat="1" applyFont="1" applyFill="1" applyBorder="1" applyAlignment="1">
      <alignment horizontal="center" vertical="center" wrapText="1"/>
    </xf>
    <xf numFmtId="1" fontId="4" fillId="0" borderId="2" xfId="0" applyNumberFormat="1" applyFont="1" applyBorder="1" applyAlignment="1" applyProtection="1">
      <alignment horizontal="center" vertical="center" wrapText="1"/>
      <protection locked="0"/>
    </xf>
    <xf numFmtId="1" fontId="3" fillId="0" borderId="0" xfId="0" applyNumberFormat="1" applyFont="1" applyAlignment="1">
      <alignment horizontal="left" vertical="center"/>
    </xf>
    <xf numFmtId="164" fontId="50" fillId="3" borderId="6" xfId="0" applyNumberFormat="1" applyFont="1" applyFill="1" applyBorder="1" applyAlignment="1">
      <alignment horizontal="center" vertical="center" wrapText="1"/>
    </xf>
    <xf numFmtId="164" fontId="4"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wrapText="1"/>
      <protection locked="0"/>
    </xf>
    <xf numFmtId="0" fontId="4" fillId="0" borderId="0" xfId="0" applyFont="1" applyAlignment="1">
      <alignment horizontal="left"/>
    </xf>
    <xf numFmtId="0" fontId="2" fillId="0" borderId="0" xfId="0" applyFont="1" applyAlignment="1">
      <alignment vertical="center"/>
    </xf>
    <xf numFmtId="14" fontId="12" fillId="2" borderId="0" xfId="0" applyNumberFormat="1" applyFont="1" applyFill="1" applyAlignment="1" applyProtection="1">
      <alignment horizontal="left" vertical="center"/>
      <protection locked="0"/>
    </xf>
    <xf numFmtId="0" fontId="12" fillId="2" borderId="0" xfId="0" applyFont="1" applyFill="1" applyAlignment="1" applyProtection="1">
      <alignment vertical="center"/>
      <protection locked="0"/>
    </xf>
    <xf numFmtId="0" fontId="16" fillId="0" borderId="0" xfId="0" applyFont="1" applyAlignment="1">
      <alignment horizontal="centerContinuous" vertical="center"/>
    </xf>
    <xf numFmtId="0" fontId="56" fillId="0" borderId="1" xfId="0" applyFont="1" applyBorder="1"/>
    <xf numFmtId="0" fontId="40" fillId="0" borderId="1" xfId="0" applyFont="1" applyBorder="1" applyAlignment="1">
      <alignment horizontal="center" wrapText="1"/>
    </xf>
    <xf numFmtId="0" fontId="57" fillId="0" borderId="0" xfId="0" applyFont="1" applyAlignment="1">
      <alignment horizontal="center" vertical="center"/>
    </xf>
    <xf numFmtId="0" fontId="57" fillId="0" borderId="0" xfId="0" applyFont="1" applyAlignment="1">
      <alignment vertical="center" wrapText="1"/>
    </xf>
    <xf numFmtId="0" fontId="57" fillId="0" borderId="0" xfId="0" applyFont="1" applyAlignment="1">
      <alignment horizontal="center" vertical="top"/>
    </xf>
    <xf numFmtId="0" fontId="57" fillId="0" borderId="0" xfId="0" applyFont="1" applyAlignment="1">
      <alignment horizontal="left" vertical="center" wrapText="1"/>
    </xf>
    <xf numFmtId="0" fontId="56" fillId="0" borderId="1" xfId="0" applyFont="1" applyBorder="1" applyAlignment="1">
      <alignment wrapText="1"/>
    </xf>
    <xf numFmtId="0" fontId="9" fillId="0" borderId="1" xfId="0" applyFont="1" applyBorder="1"/>
    <xf numFmtId="0" fontId="58" fillId="0" borderId="0" xfId="0" applyFont="1" applyAlignment="1">
      <alignment horizontal="left" vertical="center" wrapText="1"/>
    </xf>
    <xf numFmtId="0" fontId="57" fillId="0" borderId="0" xfId="0" applyFont="1" applyAlignment="1">
      <alignment horizontal="center" vertical="center" wrapText="1"/>
    </xf>
    <xf numFmtId="0" fontId="41" fillId="0" borderId="0" xfId="0" applyFont="1" applyAlignment="1">
      <alignment horizontal="center" vertical="center" wrapText="1"/>
    </xf>
    <xf numFmtId="0" fontId="42" fillId="0" borderId="0" xfId="0" applyFont="1" applyAlignment="1">
      <alignment horizontal="left" vertical="center" wrapText="1"/>
    </xf>
    <xf numFmtId="0" fontId="41" fillId="0" borderId="0" xfId="0" applyFont="1" applyAlignment="1">
      <alignment horizontal="left" vertical="center"/>
    </xf>
    <xf numFmtId="0" fontId="40"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2" borderId="4" xfId="0" applyFont="1" applyFill="1" applyBorder="1" applyAlignment="1" applyProtection="1">
      <alignment horizontal="center" vertical="center" wrapText="1"/>
      <protection locked="0"/>
    </xf>
    <xf numFmtId="164" fontId="7" fillId="0" borderId="0" xfId="0" applyNumberFormat="1" applyFont="1" applyAlignment="1">
      <alignment horizontal="center" vertical="center" wrapText="1"/>
    </xf>
    <xf numFmtId="0" fontId="58" fillId="0" borderId="0" xfId="0" applyFont="1" applyAlignment="1">
      <alignment horizontal="left" vertical="top"/>
    </xf>
    <xf numFmtId="0" fontId="10" fillId="0" borderId="0" xfId="0" applyFont="1" applyAlignment="1">
      <alignment horizontal="center"/>
    </xf>
    <xf numFmtId="164" fontId="7" fillId="2" borderId="10" xfId="0" applyNumberFormat="1" applyFont="1" applyFill="1" applyBorder="1" applyAlignment="1" applyProtection="1">
      <alignment horizontal="center" vertical="center" wrapText="1"/>
      <protection locked="0"/>
    </xf>
    <xf numFmtId="164" fontId="7" fillId="2" borderId="11" xfId="0" applyNumberFormat="1" applyFont="1" applyFill="1" applyBorder="1" applyAlignment="1" applyProtection="1">
      <alignment horizontal="center" vertical="center" wrapText="1"/>
      <protection locked="0"/>
    </xf>
    <xf numFmtId="1" fontId="7" fillId="2" borderId="4" xfId="0" applyNumberFormat="1" applyFont="1" applyFill="1" applyBorder="1" applyAlignment="1" applyProtection="1">
      <alignment horizontal="center" vertical="center" wrapText="1"/>
      <protection locked="0"/>
    </xf>
    <xf numFmtId="9" fontId="7" fillId="0" borderId="0" xfId="0" applyNumberFormat="1" applyFont="1" applyAlignment="1">
      <alignment horizontal="center" vertical="top"/>
    </xf>
    <xf numFmtId="4" fontId="7" fillId="0" borderId="0" xfId="0" applyNumberFormat="1" applyFont="1" applyAlignment="1">
      <alignment horizontal="center" vertical="top"/>
    </xf>
    <xf numFmtId="3" fontId="7" fillId="0" borderId="0" xfId="0" applyNumberFormat="1" applyFont="1" applyAlignment="1">
      <alignment horizontal="center" vertical="center"/>
    </xf>
    <xf numFmtId="9" fontId="19" fillId="0" borderId="12" xfId="1" applyFont="1" applyFill="1" applyBorder="1" applyAlignment="1">
      <alignment horizontal="center" vertical="center"/>
    </xf>
    <xf numFmtId="0" fontId="19" fillId="0" borderId="13" xfId="0" applyFont="1" applyBorder="1" applyAlignment="1">
      <alignment horizontal="center" vertical="center" wrapText="1"/>
    </xf>
    <xf numFmtId="0" fontId="9" fillId="0" borderId="14" xfId="0" applyFont="1" applyBorder="1" applyAlignment="1">
      <alignment horizontal="center" vertical="center" wrapText="1"/>
    </xf>
    <xf numFmtId="3" fontId="9" fillId="0" borderId="14" xfId="0" applyNumberFormat="1" applyFont="1" applyBorder="1" applyAlignment="1">
      <alignment horizontal="center" vertical="center" wrapText="1"/>
    </xf>
    <xf numFmtId="166" fontId="9" fillId="0" borderId="14" xfId="0" applyNumberFormat="1" applyFont="1" applyBorder="1" applyAlignment="1">
      <alignment horizontal="center" vertical="center" wrapText="1"/>
    </xf>
    <xf numFmtId="3" fontId="19" fillId="0" borderId="0" xfId="1" applyNumberFormat="1" applyFont="1" applyFill="1" applyBorder="1" applyAlignment="1">
      <alignment horizontal="center" vertical="center"/>
    </xf>
    <xf numFmtId="9" fontId="9" fillId="0" borderId="15" xfId="1" applyFont="1" applyBorder="1" applyAlignment="1">
      <alignment horizontal="center" vertical="center"/>
    </xf>
    <xf numFmtId="9" fontId="9" fillId="0" borderId="0" xfId="1" applyFont="1" applyBorder="1" applyAlignment="1">
      <alignment horizontal="center" vertical="center"/>
    </xf>
    <xf numFmtId="0" fontId="19" fillId="0" borderId="16" xfId="0" applyFont="1" applyBorder="1" applyAlignment="1">
      <alignment horizontal="center" vertical="center" wrapText="1"/>
    </xf>
    <xf numFmtId="0" fontId="9" fillId="0" borderId="17" xfId="0" applyFont="1" applyBorder="1" applyAlignment="1">
      <alignment horizontal="center" vertical="center" wrapText="1"/>
    </xf>
    <xf numFmtId="3" fontId="9" fillId="0" borderId="17" xfId="0" applyNumberFormat="1" applyFont="1" applyBorder="1" applyAlignment="1">
      <alignment horizontal="center" vertical="center" wrapText="1"/>
    </xf>
    <xf numFmtId="166" fontId="9" fillId="0" borderId="17" xfId="0" applyNumberFormat="1" applyFont="1" applyBorder="1" applyAlignment="1">
      <alignment horizontal="center" vertical="center" wrapText="1"/>
    </xf>
    <xf numFmtId="3" fontId="19" fillId="0" borderId="4" xfId="1" applyNumberFormat="1" applyFont="1" applyFill="1" applyBorder="1" applyAlignment="1">
      <alignment horizontal="center" vertical="center"/>
    </xf>
    <xf numFmtId="9" fontId="19" fillId="0" borderId="18" xfId="1" applyFont="1" applyBorder="1" applyAlignment="1">
      <alignment horizontal="center" vertical="center"/>
    </xf>
    <xf numFmtId="0" fontId="19" fillId="0" borderId="19" xfId="0" applyFont="1" applyBorder="1" applyAlignment="1">
      <alignment horizontal="center" vertical="center"/>
    </xf>
    <xf numFmtId="9" fontId="19" fillId="0" borderId="19" xfId="1" applyFont="1" applyFill="1" applyBorder="1" applyAlignment="1">
      <alignment horizontal="center" vertical="center"/>
    </xf>
    <xf numFmtId="9" fontId="9" fillId="0" borderId="20" xfId="1" applyFont="1" applyBorder="1" applyAlignment="1">
      <alignment horizontal="center" vertical="center"/>
    </xf>
    <xf numFmtId="9" fontId="19" fillId="0" borderId="21" xfId="1" applyFont="1" applyBorder="1" applyAlignment="1">
      <alignment horizontal="center" vertical="center"/>
    </xf>
    <xf numFmtId="9" fontId="19" fillId="0" borderId="0" xfId="1" applyFont="1" applyBorder="1" applyAlignment="1">
      <alignment horizontal="center" vertical="center"/>
    </xf>
    <xf numFmtId="0" fontId="19" fillId="0" borderId="22" xfId="0" applyFont="1" applyBorder="1" applyAlignment="1">
      <alignment horizontal="center" vertical="center" wrapText="1"/>
    </xf>
    <xf numFmtId="0" fontId="9" fillId="0" borderId="22" xfId="0" applyFont="1" applyBorder="1" applyAlignment="1">
      <alignment horizontal="center" vertical="center" wrapText="1"/>
    </xf>
    <xf numFmtId="166" fontId="9" fillId="0" borderId="22" xfId="0" quotePrefix="1" applyNumberFormat="1" applyFont="1" applyBorder="1" applyAlignment="1">
      <alignment horizontal="center" vertical="center" wrapText="1"/>
    </xf>
    <xf numFmtId="3" fontId="19" fillId="0" borderId="22" xfId="1" applyNumberFormat="1" applyFont="1" applyFill="1" applyBorder="1" applyAlignment="1">
      <alignment horizontal="center" vertical="center"/>
    </xf>
    <xf numFmtId="9" fontId="9" fillId="0" borderId="22" xfId="1" applyFont="1" applyBorder="1" applyAlignment="1">
      <alignment horizontal="center" vertical="center"/>
    </xf>
    <xf numFmtId="3" fontId="9" fillId="0" borderId="22" xfId="0" applyNumberFormat="1" applyFont="1" applyBorder="1" applyAlignment="1">
      <alignment horizontal="center" vertical="center" wrapText="1"/>
    </xf>
    <xf numFmtId="0" fontId="9" fillId="0" borderId="0" xfId="0" applyFont="1" applyAlignment="1">
      <alignment horizontal="center" vertical="center" wrapText="1"/>
    </xf>
    <xf numFmtId="166" fontId="9" fillId="0" borderId="0" xfId="0" applyNumberFormat="1" applyFont="1" applyAlignment="1">
      <alignment horizontal="center" vertical="center" wrapText="1"/>
    </xf>
    <xf numFmtId="3" fontId="9" fillId="0" borderId="0" xfId="1" applyNumberFormat="1" applyFont="1" applyFill="1" applyBorder="1" applyAlignment="1">
      <alignment horizontal="center" vertical="center"/>
    </xf>
    <xf numFmtId="3" fontId="9" fillId="0" borderId="0" xfId="0" applyNumberFormat="1" applyFont="1" applyAlignment="1">
      <alignment horizontal="center" vertical="center" wrapText="1"/>
    </xf>
    <xf numFmtId="0" fontId="61" fillId="0" borderId="0" xfId="0" applyFont="1" applyAlignment="1">
      <alignment horizontal="center"/>
    </xf>
    <xf numFmtId="0" fontId="8" fillId="0" borderId="0" xfId="0" applyFont="1" applyAlignment="1">
      <alignment horizontal="left" wrapText="1" indent="1"/>
    </xf>
    <xf numFmtId="0" fontId="62" fillId="0" borderId="1" xfId="0" applyFont="1" applyBorder="1" applyAlignment="1">
      <alignment horizontal="center" wrapText="1"/>
    </xf>
    <xf numFmtId="0" fontId="12" fillId="0" borderId="0" xfId="0" applyFont="1" applyAlignment="1">
      <alignment vertical="center" wrapText="1"/>
    </xf>
    <xf numFmtId="0" fontId="63" fillId="0" borderId="0" xfId="0" applyFont="1" applyAlignment="1">
      <alignment vertical="center" wrapText="1"/>
    </xf>
    <xf numFmtId="0" fontId="27" fillId="0" borderId="0" xfId="0" applyFont="1" applyAlignment="1">
      <alignment vertical="center" wrapText="1"/>
    </xf>
    <xf numFmtId="0" fontId="12" fillId="0" borderId="1" xfId="0" applyFont="1" applyBorder="1"/>
    <xf numFmtId="0" fontId="12" fillId="0" borderId="23" xfId="0" applyFont="1" applyBorder="1" applyAlignment="1">
      <alignment vertical="center" wrapText="1"/>
    </xf>
    <xf numFmtId="0" fontId="12" fillId="0" borderId="0" xfId="0" applyFont="1" applyAlignment="1">
      <alignment vertical="top" wrapText="1"/>
    </xf>
    <xf numFmtId="0" fontId="19" fillId="0" borderId="0" xfId="0" applyFont="1" applyAlignment="1">
      <alignment horizontal="center" vertical="center" wrapText="1"/>
    </xf>
    <xf numFmtId="0" fontId="65" fillId="0" borderId="5" xfId="0" applyFont="1" applyBorder="1" applyAlignment="1">
      <alignment horizontal="left" vertical="center" wrapText="1"/>
    </xf>
    <xf numFmtId="0" fontId="7" fillId="2" borderId="5" xfId="0" applyFont="1" applyFill="1" applyBorder="1" applyAlignment="1" applyProtection="1">
      <alignment vertical="center"/>
      <protection locked="0"/>
    </xf>
    <xf numFmtId="0" fontId="7" fillId="2" borderId="5" xfId="0" applyFont="1" applyFill="1" applyBorder="1" applyAlignment="1" applyProtection="1">
      <alignment horizontal="left" vertical="center" wrapText="1"/>
      <protection locked="0"/>
    </xf>
    <xf numFmtId="0" fontId="63" fillId="0" borderId="0" xfId="0" applyFont="1" applyAlignment="1">
      <alignment horizontal="left" vertical="top" wrapText="1"/>
    </xf>
    <xf numFmtId="0" fontId="63" fillId="0" borderId="0" xfId="0" applyFont="1" applyAlignment="1">
      <alignment horizontal="left" vertical="center" wrapText="1"/>
    </xf>
    <xf numFmtId="0" fontId="7" fillId="2" borderId="4" xfId="0" applyFont="1" applyFill="1" applyBorder="1" applyAlignment="1" applyProtection="1">
      <alignment horizontal="left" vertical="center" wrapText="1"/>
      <protection locked="0"/>
    </xf>
    <xf numFmtId="0" fontId="7" fillId="2" borderId="30" xfId="0" applyFont="1" applyFill="1" applyBorder="1" applyAlignment="1" applyProtection="1">
      <alignment horizontal="left" vertical="center" wrapText="1"/>
      <protection locked="0"/>
    </xf>
    <xf numFmtId="0" fontId="7" fillId="2" borderId="31" xfId="0" applyFont="1" applyFill="1" applyBorder="1" applyAlignment="1" applyProtection="1">
      <alignment horizontal="left" vertical="center" wrapText="1"/>
      <protection locked="0"/>
    </xf>
    <xf numFmtId="0" fontId="7" fillId="2" borderId="29" xfId="0" applyFont="1" applyFill="1" applyBorder="1" applyAlignment="1" applyProtection="1">
      <alignment horizontal="left" vertical="center" wrapText="1"/>
      <protection locked="0"/>
    </xf>
    <xf numFmtId="0" fontId="7" fillId="2" borderId="28" xfId="0" applyFont="1" applyFill="1" applyBorder="1" applyAlignment="1" applyProtection="1">
      <alignment horizontal="left" vertical="center" wrapText="1"/>
      <protection locked="0"/>
    </xf>
    <xf numFmtId="0" fontId="41" fillId="0" borderId="0" xfId="0" applyFont="1" applyAlignment="1">
      <alignment horizontal="center" vertical="center" wrapText="1"/>
    </xf>
    <xf numFmtId="0" fontId="41" fillId="0" borderId="32" xfId="0" applyFont="1" applyBorder="1" applyAlignment="1">
      <alignment horizontal="center" vertical="center" wrapText="1"/>
    </xf>
    <xf numFmtId="0" fontId="41" fillId="0" borderId="7"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40" fillId="0" borderId="1" xfId="0" applyFont="1" applyBorder="1" applyAlignment="1">
      <alignment horizontal="center" wrapText="1"/>
    </xf>
    <xf numFmtId="0" fontId="7" fillId="2" borderId="5" xfId="0" applyFont="1" applyFill="1" applyBorder="1" applyAlignment="1" applyProtection="1">
      <alignment horizontal="left" vertical="center"/>
      <protection locked="0"/>
    </xf>
    <xf numFmtId="49" fontId="7" fillId="2" borderId="5" xfId="0" applyNumberFormat="1" applyFont="1" applyFill="1" applyBorder="1" applyAlignment="1" applyProtection="1">
      <alignment horizontal="left" vertical="center" wrapText="1"/>
      <protection locked="0"/>
    </xf>
    <xf numFmtId="0" fontId="19" fillId="0" borderId="12" xfId="0" applyFont="1" applyBorder="1" applyAlignment="1">
      <alignment horizontal="center" vertical="center" wrapText="1"/>
    </xf>
    <xf numFmtId="3" fontId="19" fillId="0" borderId="24" xfId="0" applyNumberFormat="1" applyFont="1" applyBorder="1" applyAlignment="1">
      <alignment horizontal="center" vertical="center" wrapText="1"/>
    </xf>
    <xf numFmtId="3" fontId="19" fillId="0" borderId="25" xfId="0" applyNumberFormat="1" applyFont="1" applyBorder="1" applyAlignment="1">
      <alignment horizontal="center" vertical="center" wrapText="1"/>
    </xf>
    <xf numFmtId="166" fontId="19" fillId="0" borderId="24" xfId="0" applyNumberFormat="1" applyFont="1" applyBorder="1" applyAlignment="1">
      <alignment horizontal="center" vertical="center" wrapText="1"/>
    </xf>
    <xf numFmtId="166" fontId="19" fillId="0" borderId="25" xfId="0" applyNumberFormat="1" applyFont="1" applyBorder="1" applyAlignment="1">
      <alignment horizontal="center" vertical="center" wrapText="1"/>
    </xf>
    <xf numFmtId="3" fontId="8" fillId="0" borderId="24" xfId="0" applyNumberFormat="1" applyFont="1" applyBorder="1" applyAlignment="1">
      <alignment horizontal="center" vertical="center" wrapText="1"/>
    </xf>
    <xf numFmtId="3" fontId="8" fillId="0" borderId="25" xfId="0" applyNumberFormat="1"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57" fillId="0" borderId="0" xfId="0" applyFont="1" applyAlignment="1">
      <alignment horizontal="left" vertical="top" wrapText="1"/>
    </xf>
    <xf numFmtId="165" fontId="7" fillId="2" borderId="5" xfId="0" applyNumberFormat="1" applyFont="1" applyFill="1" applyBorder="1" applyAlignment="1" applyProtection="1">
      <alignment horizontal="center" vertical="top" wrapText="1"/>
      <protection locked="0"/>
    </xf>
    <xf numFmtId="165" fontId="7" fillId="2" borderId="28" xfId="0" applyNumberFormat="1" applyFont="1" applyFill="1" applyBorder="1" applyAlignment="1" applyProtection="1">
      <alignment horizontal="center" vertical="top" wrapText="1"/>
      <protection locked="0"/>
    </xf>
    <xf numFmtId="165" fontId="7" fillId="2" borderId="29" xfId="0" applyNumberFormat="1" applyFont="1" applyFill="1" applyBorder="1" applyAlignment="1" applyProtection="1">
      <alignment horizontal="center" vertical="top" wrapText="1"/>
      <protection locked="0"/>
    </xf>
    <xf numFmtId="165" fontId="7" fillId="2" borderId="4" xfId="0" applyNumberFormat="1" applyFont="1" applyFill="1" applyBorder="1" applyAlignment="1" applyProtection="1">
      <alignment horizontal="center" vertical="top" wrapText="1"/>
      <protection locked="0"/>
    </xf>
    <xf numFmtId="165" fontId="7" fillId="2" borderId="30" xfId="0" applyNumberFormat="1" applyFont="1" applyFill="1" applyBorder="1" applyAlignment="1" applyProtection="1">
      <alignment horizontal="center" vertical="top" wrapText="1"/>
      <protection locked="0"/>
    </xf>
    <xf numFmtId="10" fontId="7" fillId="2" borderId="5" xfId="0" applyNumberFormat="1" applyFont="1" applyFill="1" applyBorder="1" applyAlignment="1" applyProtection="1">
      <alignment horizontal="center" vertical="top" wrapText="1"/>
      <protection locked="0"/>
    </xf>
    <xf numFmtId="10" fontId="7" fillId="2" borderId="28" xfId="0" applyNumberFormat="1" applyFont="1" applyFill="1" applyBorder="1" applyAlignment="1" applyProtection="1">
      <alignment horizontal="center" vertical="top" wrapText="1"/>
      <protection locked="0"/>
    </xf>
    <xf numFmtId="10" fontId="7" fillId="2" borderId="29" xfId="0" applyNumberFormat="1" applyFont="1" applyFill="1" applyBorder="1" applyAlignment="1" applyProtection="1">
      <alignment horizontal="center" vertical="top" wrapText="1"/>
      <protection locked="0"/>
    </xf>
    <xf numFmtId="165" fontId="7" fillId="2" borderId="31" xfId="0" applyNumberFormat="1" applyFont="1" applyFill="1" applyBorder="1" applyAlignment="1" applyProtection="1">
      <alignment horizontal="center" vertical="top" wrapText="1"/>
      <protection locked="0"/>
    </xf>
    <xf numFmtId="0" fontId="64" fillId="0" borderId="0" xfId="0" applyFont="1" applyAlignment="1">
      <alignment horizontal="left" vertical="center" wrapText="1"/>
    </xf>
    <xf numFmtId="0" fontId="16" fillId="0" borderId="0" xfId="0" applyFont="1" applyAlignment="1">
      <alignment horizontal="center" vertical="center"/>
    </xf>
    <xf numFmtId="0" fontId="15" fillId="0" borderId="0" xfId="0" applyFont="1" applyAlignment="1">
      <alignment horizontal="center" vertical="center"/>
    </xf>
    <xf numFmtId="167" fontId="55" fillId="2" borderId="0" xfId="0" applyNumberFormat="1" applyFont="1" applyFill="1" applyAlignment="1" applyProtection="1">
      <alignment horizontal="center" vertical="center"/>
      <protection locked="0"/>
    </xf>
    <xf numFmtId="0" fontId="48" fillId="0" borderId="0" xfId="0" applyFont="1" applyAlignment="1">
      <alignment horizontal="center" vertical="center"/>
    </xf>
    <xf numFmtId="0" fontId="9" fillId="0" borderId="0" xfId="0" applyFont="1" applyAlignment="1">
      <alignment horizontal="center" vertical="center"/>
    </xf>
    <xf numFmtId="0" fontId="38" fillId="0" borderId="0" xfId="0" applyFont="1" applyAlignment="1">
      <alignment horizontal="center" vertical="center"/>
    </xf>
    <xf numFmtId="0" fontId="20" fillId="0" borderId="0" xfId="0" applyFont="1" applyAlignment="1">
      <alignment horizontal="center" vertical="center"/>
    </xf>
    <xf numFmtId="1" fontId="12" fillId="0" borderId="0" xfId="0" applyNumberFormat="1" applyFont="1" applyAlignment="1">
      <alignment horizontal="left" vertical="center" wrapText="1"/>
    </xf>
    <xf numFmtId="14" fontId="12" fillId="2" borderId="0" xfId="0" applyNumberFormat="1" applyFont="1" applyFill="1" applyAlignment="1" applyProtection="1">
      <alignment horizontal="left" vertical="center" wrapText="1"/>
      <protection locked="0"/>
    </xf>
    <xf numFmtId="0" fontId="12" fillId="2" borderId="0" xfId="0" applyFont="1" applyFill="1" applyAlignment="1" applyProtection="1">
      <alignment horizontal="left" vertical="center" wrapText="1"/>
      <protection locked="0"/>
    </xf>
    <xf numFmtId="0" fontId="9" fillId="0" borderId="0" xfId="0" applyFont="1" applyAlignment="1">
      <alignment horizontal="left" vertical="center"/>
    </xf>
    <xf numFmtId="0" fontId="9" fillId="0" borderId="0" xfId="0" applyFont="1" applyAlignment="1" applyProtection="1">
      <alignment horizontal="left" vertical="center" wrapText="1"/>
      <protection locked="0"/>
    </xf>
    <xf numFmtId="0" fontId="9" fillId="2" borderId="0" xfId="0" applyFont="1" applyFill="1" applyAlignment="1" applyProtection="1">
      <alignment horizontal="left" vertical="center"/>
      <protection locked="0"/>
    </xf>
    <xf numFmtId="0" fontId="34" fillId="0" borderId="0" xfId="0" applyFont="1" applyAlignment="1" applyProtection="1">
      <alignment horizontal="left"/>
      <protection locked="0"/>
    </xf>
    <xf numFmtId="0" fontId="34" fillId="0" borderId="0" xfId="0" applyFont="1" applyAlignment="1">
      <alignment horizontal="left"/>
    </xf>
    <xf numFmtId="0" fontId="12" fillId="2" borderId="0" xfId="0" applyFont="1" applyFill="1" applyAlignment="1" applyProtection="1">
      <alignment horizontal="left" vertical="center"/>
      <protection locked="0"/>
    </xf>
    <xf numFmtId="0" fontId="3" fillId="2" borderId="0" xfId="0" applyFont="1" applyFill="1" applyAlignment="1" applyProtection="1">
      <alignment vertical="center"/>
      <protection locked="0"/>
    </xf>
    <xf numFmtId="0" fontId="3" fillId="0" borderId="0" xfId="0" applyFont="1" applyAlignment="1" applyProtection="1">
      <alignment vertical="center"/>
      <protection locked="0"/>
    </xf>
    <xf numFmtId="0" fontId="9" fillId="0" borderId="0" xfId="0" applyFont="1" applyAlignment="1">
      <alignment horizontal="left" vertical="top" wrapText="1"/>
    </xf>
    <xf numFmtId="0" fontId="9" fillId="0" borderId="0" xfId="0" applyFont="1" applyAlignment="1" applyProtection="1">
      <alignment horizontal="left" vertical="center"/>
      <protection locked="0"/>
    </xf>
    <xf numFmtId="0" fontId="52" fillId="0" borderId="0" xfId="0" applyFont="1" applyAlignment="1" applyProtection="1">
      <alignment horizontal="left" vertical="top" wrapText="1"/>
      <protection locked="0"/>
    </xf>
    <xf numFmtId="0" fontId="25" fillId="0" borderId="0" xfId="0" applyFont="1" applyAlignment="1">
      <alignment horizontal="center" vertical="center"/>
    </xf>
    <xf numFmtId="0" fontId="39" fillId="0" borderId="0" xfId="0" applyFont="1" applyAlignment="1">
      <alignment horizontal="center" vertical="center"/>
    </xf>
    <xf numFmtId="0" fontId="28" fillId="0" borderId="0" xfId="0" applyFont="1" applyAlignment="1">
      <alignment horizontal="left"/>
    </xf>
    <xf numFmtId="0" fontId="12" fillId="0" borderId="0" xfId="0" applyFont="1" applyAlignment="1">
      <alignment horizontal="left" vertical="center" wrapText="1"/>
    </xf>
    <xf numFmtId="0" fontId="12" fillId="2" borderId="0" xfId="0" applyFont="1" applyFill="1" applyAlignment="1" applyProtection="1">
      <alignment horizontal="left"/>
      <protection locked="0"/>
    </xf>
    <xf numFmtId="0" fontId="27" fillId="2" borderId="0" xfId="0" applyFont="1" applyFill="1" applyAlignment="1" applyProtection="1">
      <alignment horizontal="left"/>
      <protection locked="0"/>
    </xf>
    <xf numFmtId="0" fontId="0" fillId="0" borderId="0" xfId="0"/>
  </cellXfs>
  <cellStyles count="2">
    <cellStyle name="Normal" xfId="0" builtinId="0"/>
    <cellStyle name="Pourcentage" xfId="1" builtinId="5"/>
  </cellStyles>
  <dxfs count="8">
    <dxf>
      <font>
        <condense val="0"/>
        <extend val="0"/>
        <color indexed="46"/>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ill>
        <patternFill>
          <bgColor indexed="34"/>
        </patternFill>
      </fill>
    </dxf>
    <dxf>
      <fill>
        <patternFill>
          <bgColor indexed="34"/>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EAEAEA"/>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2006124</xdr:colOff>
      <xdr:row>0</xdr:row>
      <xdr:rowOff>514350</xdr:rowOff>
    </xdr:to>
    <xdr:pic>
      <xdr:nvPicPr>
        <xdr:cNvPr id="4" name="Image 3" descr="P:\SEC - COMMUNICATION\Charte Graphique Foncière Logement 2017\AL-FONCIERELOGEMENT-Q.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99030" cy="5143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8</xdr:row>
      <xdr:rowOff>0</xdr:rowOff>
    </xdr:from>
    <xdr:to>
      <xdr:col>4</xdr:col>
      <xdr:colOff>0</xdr:colOff>
      <xdr:row>8</xdr:row>
      <xdr:rowOff>0</xdr:rowOff>
    </xdr:to>
    <xdr:sp macro="" textlink="">
      <xdr:nvSpPr>
        <xdr:cNvPr id="13314" name="Text Box 2">
          <a:extLst>
            <a:ext uri="{FF2B5EF4-FFF2-40B4-BE49-F238E27FC236}">
              <a16:creationId xmlns:a16="http://schemas.microsoft.com/office/drawing/2014/main" id="{00000000-0008-0000-0100-000002340000}"/>
            </a:ext>
          </a:extLst>
        </xdr:cNvPr>
        <xdr:cNvSpPr txBox="1">
          <a:spLocks noChangeArrowheads="1"/>
        </xdr:cNvSpPr>
      </xdr:nvSpPr>
      <xdr:spPr bwMode="auto">
        <a:xfrm>
          <a:off x="50292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13315" name="Text Box 3">
          <a:extLst>
            <a:ext uri="{FF2B5EF4-FFF2-40B4-BE49-F238E27FC236}">
              <a16:creationId xmlns:a16="http://schemas.microsoft.com/office/drawing/2014/main" id="{00000000-0008-0000-0100-000003340000}"/>
            </a:ext>
          </a:extLst>
        </xdr:cNvPr>
        <xdr:cNvSpPr txBox="1">
          <a:spLocks noChangeArrowheads="1"/>
        </xdr:cNvSpPr>
      </xdr:nvSpPr>
      <xdr:spPr bwMode="auto">
        <a:xfrm>
          <a:off x="50292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13316" name="Text Box 4">
          <a:extLst>
            <a:ext uri="{FF2B5EF4-FFF2-40B4-BE49-F238E27FC236}">
              <a16:creationId xmlns:a16="http://schemas.microsoft.com/office/drawing/2014/main" id="{00000000-0008-0000-0100-000004340000}"/>
            </a:ext>
          </a:extLst>
        </xdr:cNvPr>
        <xdr:cNvSpPr txBox="1">
          <a:spLocks noChangeArrowheads="1"/>
        </xdr:cNvSpPr>
      </xdr:nvSpPr>
      <xdr:spPr bwMode="auto">
        <a:xfrm>
          <a:off x="50292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17" name="Text Box 5">
          <a:extLst>
            <a:ext uri="{FF2B5EF4-FFF2-40B4-BE49-F238E27FC236}">
              <a16:creationId xmlns:a16="http://schemas.microsoft.com/office/drawing/2014/main" id="{00000000-0008-0000-0100-000005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18" name="Text Box 6">
          <a:extLst>
            <a:ext uri="{FF2B5EF4-FFF2-40B4-BE49-F238E27FC236}">
              <a16:creationId xmlns:a16="http://schemas.microsoft.com/office/drawing/2014/main" id="{00000000-0008-0000-0100-000006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19" name="Text Box 7">
          <a:extLst>
            <a:ext uri="{FF2B5EF4-FFF2-40B4-BE49-F238E27FC236}">
              <a16:creationId xmlns:a16="http://schemas.microsoft.com/office/drawing/2014/main" id="{00000000-0008-0000-0100-000007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20" name="Text Box 8">
          <a:extLst>
            <a:ext uri="{FF2B5EF4-FFF2-40B4-BE49-F238E27FC236}">
              <a16:creationId xmlns:a16="http://schemas.microsoft.com/office/drawing/2014/main" id="{00000000-0008-0000-0100-000008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21" name="Text Box 9">
          <a:extLst>
            <a:ext uri="{FF2B5EF4-FFF2-40B4-BE49-F238E27FC236}">
              <a16:creationId xmlns:a16="http://schemas.microsoft.com/office/drawing/2014/main" id="{00000000-0008-0000-0100-000009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22" name="Text Box 10">
          <a:extLst>
            <a:ext uri="{FF2B5EF4-FFF2-40B4-BE49-F238E27FC236}">
              <a16:creationId xmlns:a16="http://schemas.microsoft.com/office/drawing/2014/main" id="{00000000-0008-0000-0100-00000A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23" name="Text Box 11">
          <a:extLst>
            <a:ext uri="{FF2B5EF4-FFF2-40B4-BE49-F238E27FC236}">
              <a16:creationId xmlns:a16="http://schemas.microsoft.com/office/drawing/2014/main" id="{00000000-0008-0000-0100-00000B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24" name="Text Box 12">
          <a:extLst>
            <a:ext uri="{FF2B5EF4-FFF2-40B4-BE49-F238E27FC236}">
              <a16:creationId xmlns:a16="http://schemas.microsoft.com/office/drawing/2014/main" id="{00000000-0008-0000-0100-00000C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25" name="Text Box 13">
          <a:extLst>
            <a:ext uri="{FF2B5EF4-FFF2-40B4-BE49-F238E27FC236}">
              <a16:creationId xmlns:a16="http://schemas.microsoft.com/office/drawing/2014/main" id="{00000000-0008-0000-0100-00000D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26" name="Text Box 14">
          <a:extLst>
            <a:ext uri="{FF2B5EF4-FFF2-40B4-BE49-F238E27FC236}">
              <a16:creationId xmlns:a16="http://schemas.microsoft.com/office/drawing/2014/main" id="{00000000-0008-0000-0100-00000E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27" name="Text Box 15">
          <a:extLst>
            <a:ext uri="{FF2B5EF4-FFF2-40B4-BE49-F238E27FC236}">
              <a16:creationId xmlns:a16="http://schemas.microsoft.com/office/drawing/2014/main" id="{00000000-0008-0000-0100-00000F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3328" name="Text Box 16">
          <a:extLst>
            <a:ext uri="{FF2B5EF4-FFF2-40B4-BE49-F238E27FC236}">
              <a16:creationId xmlns:a16="http://schemas.microsoft.com/office/drawing/2014/main" id="{00000000-0008-0000-0100-00001034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5</xdr:col>
      <xdr:colOff>2495550</xdr:colOff>
      <xdr:row>2</xdr:row>
      <xdr:rowOff>19050</xdr:rowOff>
    </xdr:from>
    <xdr:to>
      <xdr:col>6</xdr:col>
      <xdr:colOff>266700</xdr:colOff>
      <xdr:row>2</xdr:row>
      <xdr:rowOff>457200</xdr:rowOff>
    </xdr:to>
    <xdr:sp macro="" textlink="">
      <xdr:nvSpPr>
        <xdr:cNvPr id="13329" name="Text Box 17">
          <a:extLst>
            <a:ext uri="{FF2B5EF4-FFF2-40B4-BE49-F238E27FC236}">
              <a16:creationId xmlns:a16="http://schemas.microsoft.com/office/drawing/2014/main" id="{00000000-0008-0000-0100-000011340000}"/>
            </a:ext>
          </a:extLst>
        </xdr:cNvPr>
        <xdr:cNvSpPr txBox="1">
          <a:spLocks noChangeArrowheads="1"/>
        </xdr:cNvSpPr>
      </xdr:nvSpPr>
      <xdr:spPr bwMode="auto">
        <a:xfrm>
          <a:off x="10239375" y="838200"/>
          <a:ext cx="485775" cy="438150"/>
        </a:xfrm>
        <a:prstGeom prst="rect">
          <a:avLst/>
        </a:prstGeom>
        <a:noFill/>
        <a:ln w="22225">
          <a:solidFill>
            <a:srgbClr val="808080"/>
          </a:solidFill>
          <a:miter lim="800000"/>
          <a:headEnd/>
          <a:tailEnd/>
        </a:ln>
      </xdr:spPr>
      <xdr:txBody>
        <a:bodyPr vertOverflow="clip" wrap="square" lIns="54864" tIns="41148" rIns="54864" bIns="41148" anchor="ctr" upright="1"/>
        <a:lstStyle/>
        <a:p>
          <a:pPr algn="ctr" rtl="1">
            <a:defRPr sz="1000"/>
          </a:pPr>
          <a:r>
            <a:rPr lang="fr-FR" sz="2400" b="1" i="0" strike="noStrike">
              <a:solidFill>
                <a:srgbClr val="808080"/>
              </a:solidFill>
              <a:latin typeface="Arial"/>
              <a:cs typeface="Arial"/>
            </a:rPr>
            <a:t>A1</a:t>
          </a:r>
        </a:p>
      </xdr:txBody>
    </xdr:sp>
    <xdr:clientData/>
  </xdr:twoCellAnchor>
  <xdr:twoCellAnchor editAs="oneCell">
    <xdr:from>
      <xdr:col>0</xdr:col>
      <xdr:colOff>114300</xdr:colOff>
      <xdr:row>0</xdr:row>
      <xdr:rowOff>133350</xdr:rowOff>
    </xdr:from>
    <xdr:to>
      <xdr:col>3</xdr:col>
      <xdr:colOff>2362200</xdr:colOff>
      <xdr:row>2</xdr:row>
      <xdr:rowOff>19050</xdr:rowOff>
    </xdr:to>
    <xdr:pic>
      <xdr:nvPicPr>
        <xdr:cNvPr id="19" name="Image 18" descr="P:\SEC - COMMUNICATION\Charte Graphique Foncière Logement 2017\AL-FONCIERELOGEMENT-Q.jpg">
          <a:extLst>
            <a:ext uri="{FF2B5EF4-FFF2-40B4-BE49-F238E27FC236}">
              <a16:creationId xmlns:a16="http://schemas.microsoft.com/office/drawing/2014/main" id="{00000000-0008-0000-0100-00001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133350"/>
          <a:ext cx="3390900" cy="7620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8</xdr:row>
      <xdr:rowOff>0</xdr:rowOff>
    </xdr:from>
    <xdr:to>
      <xdr:col>4</xdr:col>
      <xdr:colOff>0</xdr:colOff>
      <xdr:row>8</xdr:row>
      <xdr:rowOff>0</xdr:rowOff>
    </xdr:to>
    <xdr:sp macro="" textlink="">
      <xdr:nvSpPr>
        <xdr:cNvPr id="12290" name="Text Box 2">
          <a:extLst>
            <a:ext uri="{FF2B5EF4-FFF2-40B4-BE49-F238E27FC236}">
              <a16:creationId xmlns:a16="http://schemas.microsoft.com/office/drawing/2014/main" id="{00000000-0008-0000-0200-000002300000}"/>
            </a:ext>
          </a:extLst>
        </xdr:cNvPr>
        <xdr:cNvSpPr txBox="1">
          <a:spLocks noChangeArrowheads="1"/>
        </xdr:cNvSpPr>
      </xdr:nvSpPr>
      <xdr:spPr bwMode="auto">
        <a:xfrm>
          <a:off x="50292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12291" name="Text Box 3">
          <a:extLst>
            <a:ext uri="{FF2B5EF4-FFF2-40B4-BE49-F238E27FC236}">
              <a16:creationId xmlns:a16="http://schemas.microsoft.com/office/drawing/2014/main" id="{00000000-0008-0000-0200-000003300000}"/>
            </a:ext>
          </a:extLst>
        </xdr:cNvPr>
        <xdr:cNvSpPr txBox="1">
          <a:spLocks noChangeArrowheads="1"/>
        </xdr:cNvSpPr>
      </xdr:nvSpPr>
      <xdr:spPr bwMode="auto">
        <a:xfrm>
          <a:off x="50292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12292" name="Text Box 4">
          <a:extLst>
            <a:ext uri="{FF2B5EF4-FFF2-40B4-BE49-F238E27FC236}">
              <a16:creationId xmlns:a16="http://schemas.microsoft.com/office/drawing/2014/main" id="{00000000-0008-0000-0200-000004300000}"/>
            </a:ext>
          </a:extLst>
        </xdr:cNvPr>
        <xdr:cNvSpPr txBox="1">
          <a:spLocks noChangeArrowheads="1"/>
        </xdr:cNvSpPr>
      </xdr:nvSpPr>
      <xdr:spPr bwMode="auto">
        <a:xfrm>
          <a:off x="50292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293" name="Text Box 5">
          <a:extLst>
            <a:ext uri="{FF2B5EF4-FFF2-40B4-BE49-F238E27FC236}">
              <a16:creationId xmlns:a16="http://schemas.microsoft.com/office/drawing/2014/main" id="{00000000-0008-0000-0200-000005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294" name="Text Box 6">
          <a:extLst>
            <a:ext uri="{FF2B5EF4-FFF2-40B4-BE49-F238E27FC236}">
              <a16:creationId xmlns:a16="http://schemas.microsoft.com/office/drawing/2014/main" id="{00000000-0008-0000-0200-000006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295" name="Text Box 7">
          <a:extLst>
            <a:ext uri="{FF2B5EF4-FFF2-40B4-BE49-F238E27FC236}">
              <a16:creationId xmlns:a16="http://schemas.microsoft.com/office/drawing/2014/main" id="{00000000-0008-0000-0200-000007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296" name="Text Box 8">
          <a:extLst>
            <a:ext uri="{FF2B5EF4-FFF2-40B4-BE49-F238E27FC236}">
              <a16:creationId xmlns:a16="http://schemas.microsoft.com/office/drawing/2014/main" id="{00000000-0008-0000-0200-000008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297" name="Text Box 9">
          <a:extLst>
            <a:ext uri="{FF2B5EF4-FFF2-40B4-BE49-F238E27FC236}">
              <a16:creationId xmlns:a16="http://schemas.microsoft.com/office/drawing/2014/main" id="{00000000-0008-0000-0200-000009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298" name="Text Box 10">
          <a:extLst>
            <a:ext uri="{FF2B5EF4-FFF2-40B4-BE49-F238E27FC236}">
              <a16:creationId xmlns:a16="http://schemas.microsoft.com/office/drawing/2014/main" id="{00000000-0008-0000-0200-00000A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299" name="Text Box 11">
          <a:extLst>
            <a:ext uri="{FF2B5EF4-FFF2-40B4-BE49-F238E27FC236}">
              <a16:creationId xmlns:a16="http://schemas.microsoft.com/office/drawing/2014/main" id="{00000000-0008-0000-0200-00000B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300" name="Text Box 12">
          <a:extLst>
            <a:ext uri="{FF2B5EF4-FFF2-40B4-BE49-F238E27FC236}">
              <a16:creationId xmlns:a16="http://schemas.microsoft.com/office/drawing/2014/main" id="{00000000-0008-0000-0200-00000C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301" name="Text Box 13">
          <a:extLst>
            <a:ext uri="{FF2B5EF4-FFF2-40B4-BE49-F238E27FC236}">
              <a16:creationId xmlns:a16="http://schemas.microsoft.com/office/drawing/2014/main" id="{00000000-0008-0000-0200-00000D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302" name="Text Box 14">
          <a:extLst>
            <a:ext uri="{FF2B5EF4-FFF2-40B4-BE49-F238E27FC236}">
              <a16:creationId xmlns:a16="http://schemas.microsoft.com/office/drawing/2014/main" id="{00000000-0008-0000-0200-00000E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303" name="Text Box 15">
          <a:extLst>
            <a:ext uri="{FF2B5EF4-FFF2-40B4-BE49-F238E27FC236}">
              <a16:creationId xmlns:a16="http://schemas.microsoft.com/office/drawing/2014/main" id="{00000000-0008-0000-0200-00000F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12304" name="Text Box 16">
          <a:extLst>
            <a:ext uri="{FF2B5EF4-FFF2-40B4-BE49-F238E27FC236}">
              <a16:creationId xmlns:a16="http://schemas.microsoft.com/office/drawing/2014/main" id="{00000000-0008-0000-0200-000010300000}"/>
            </a:ext>
          </a:extLst>
        </xdr:cNvPr>
        <xdr:cNvSpPr txBox="1">
          <a:spLocks noChangeArrowheads="1"/>
        </xdr:cNvSpPr>
      </xdr:nvSpPr>
      <xdr:spPr bwMode="auto">
        <a:xfrm>
          <a:off x="19878675"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5</xdr:col>
      <xdr:colOff>2495550</xdr:colOff>
      <xdr:row>2</xdr:row>
      <xdr:rowOff>19050</xdr:rowOff>
    </xdr:from>
    <xdr:to>
      <xdr:col>6</xdr:col>
      <xdr:colOff>266700</xdr:colOff>
      <xdr:row>2</xdr:row>
      <xdr:rowOff>457200</xdr:rowOff>
    </xdr:to>
    <xdr:sp macro="" textlink="">
      <xdr:nvSpPr>
        <xdr:cNvPr id="12305" name="Text Box 17">
          <a:extLst>
            <a:ext uri="{FF2B5EF4-FFF2-40B4-BE49-F238E27FC236}">
              <a16:creationId xmlns:a16="http://schemas.microsoft.com/office/drawing/2014/main" id="{00000000-0008-0000-0200-000011300000}"/>
            </a:ext>
          </a:extLst>
        </xdr:cNvPr>
        <xdr:cNvSpPr txBox="1">
          <a:spLocks noChangeArrowheads="1"/>
        </xdr:cNvSpPr>
      </xdr:nvSpPr>
      <xdr:spPr bwMode="auto">
        <a:xfrm>
          <a:off x="10239375" y="838200"/>
          <a:ext cx="485775" cy="438150"/>
        </a:xfrm>
        <a:prstGeom prst="rect">
          <a:avLst/>
        </a:prstGeom>
        <a:noFill/>
        <a:ln w="22225">
          <a:solidFill>
            <a:srgbClr val="808080"/>
          </a:solidFill>
          <a:miter lim="800000"/>
          <a:headEnd/>
          <a:tailEnd/>
        </a:ln>
      </xdr:spPr>
      <xdr:txBody>
        <a:bodyPr vertOverflow="clip" wrap="square" lIns="54864" tIns="41148" rIns="54864" bIns="41148" anchor="ctr" upright="1"/>
        <a:lstStyle/>
        <a:p>
          <a:pPr algn="ctr" rtl="1">
            <a:defRPr sz="1000"/>
          </a:pPr>
          <a:r>
            <a:rPr lang="fr-FR" sz="2400" b="1" i="0" strike="noStrike">
              <a:solidFill>
                <a:srgbClr val="808080"/>
              </a:solidFill>
              <a:latin typeface="Arial"/>
              <a:cs typeface="Arial"/>
            </a:rPr>
            <a:t>A1</a:t>
          </a:r>
        </a:p>
      </xdr:txBody>
    </xdr:sp>
    <xdr:clientData/>
  </xdr:twoCellAnchor>
  <xdr:twoCellAnchor>
    <xdr:from>
      <xdr:col>4</xdr:col>
      <xdr:colOff>0</xdr:colOff>
      <xdr:row>8</xdr:row>
      <xdr:rowOff>0</xdr:rowOff>
    </xdr:from>
    <xdr:to>
      <xdr:col>4</xdr:col>
      <xdr:colOff>0</xdr:colOff>
      <xdr:row>8</xdr:row>
      <xdr:rowOff>0</xdr:rowOff>
    </xdr:to>
    <xdr:sp macro="" textlink="">
      <xdr:nvSpPr>
        <xdr:cNvPr id="19" name="Text Box 2">
          <a:extLst>
            <a:ext uri="{FF2B5EF4-FFF2-40B4-BE49-F238E27FC236}">
              <a16:creationId xmlns:a16="http://schemas.microsoft.com/office/drawing/2014/main" id="{00000000-0008-0000-0200-000013000000}"/>
            </a:ext>
          </a:extLst>
        </xdr:cNvPr>
        <xdr:cNvSpPr txBox="1">
          <a:spLocks noChangeArrowheads="1"/>
        </xdr:cNvSpPr>
      </xdr:nvSpPr>
      <xdr:spPr bwMode="auto">
        <a:xfrm>
          <a:off x="50292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20" name="Text Box 3">
          <a:extLst>
            <a:ext uri="{FF2B5EF4-FFF2-40B4-BE49-F238E27FC236}">
              <a16:creationId xmlns:a16="http://schemas.microsoft.com/office/drawing/2014/main" id="{00000000-0008-0000-0200-000014000000}"/>
            </a:ext>
          </a:extLst>
        </xdr:cNvPr>
        <xdr:cNvSpPr txBox="1">
          <a:spLocks noChangeArrowheads="1"/>
        </xdr:cNvSpPr>
      </xdr:nvSpPr>
      <xdr:spPr bwMode="auto">
        <a:xfrm>
          <a:off x="50292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21" name="Text Box 4">
          <a:extLst>
            <a:ext uri="{FF2B5EF4-FFF2-40B4-BE49-F238E27FC236}">
              <a16:creationId xmlns:a16="http://schemas.microsoft.com/office/drawing/2014/main" id="{00000000-0008-0000-0200-000015000000}"/>
            </a:ext>
          </a:extLst>
        </xdr:cNvPr>
        <xdr:cNvSpPr txBox="1">
          <a:spLocks noChangeArrowheads="1"/>
        </xdr:cNvSpPr>
      </xdr:nvSpPr>
      <xdr:spPr bwMode="auto">
        <a:xfrm>
          <a:off x="50292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22" name="Text Box 5">
          <a:extLst>
            <a:ext uri="{FF2B5EF4-FFF2-40B4-BE49-F238E27FC236}">
              <a16:creationId xmlns:a16="http://schemas.microsoft.com/office/drawing/2014/main" id="{00000000-0008-0000-0200-000016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23" name="Text Box 6">
          <a:extLst>
            <a:ext uri="{FF2B5EF4-FFF2-40B4-BE49-F238E27FC236}">
              <a16:creationId xmlns:a16="http://schemas.microsoft.com/office/drawing/2014/main" id="{00000000-0008-0000-0200-000017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24" name="Text Box 7">
          <a:extLst>
            <a:ext uri="{FF2B5EF4-FFF2-40B4-BE49-F238E27FC236}">
              <a16:creationId xmlns:a16="http://schemas.microsoft.com/office/drawing/2014/main" id="{00000000-0008-0000-0200-000018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25" name="Text Box 8">
          <a:extLst>
            <a:ext uri="{FF2B5EF4-FFF2-40B4-BE49-F238E27FC236}">
              <a16:creationId xmlns:a16="http://schemas.microsoft.com/office/drawing/2014/main" id="{00000000-0008-0000-0200-000019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26" name="Text Box 9">
          <a:extLst>
            <a:ext uri="{FF2B5EF4-FFF2-40B4-BE49-F238E27FC236}">
              <a16:creationId xmlns:a16="http://schemas.microsoft.com/office/drawing/2014/main" id="{00000000-0008-0000-0200-00001A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27" name="Text Box 10">
          <a:extLst>
            <a:ext uri="{FF2B5EF4-FFF2-40B4-BE49-F238E27FC236}">
              <a16:creationId xmlns:a16="http://schemas.microsoft.com/office/drawing/2014/main" id="{00000000-0008-0000-0200-00001B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28" name="Text Box 11">
          <a:extLst>
            <a:ext uri="{FF2B5EF4-FFF2-40B4-BE49-F238E27FC236}">
              <a16:creationId xmlns:a16="http://schemas.microsoft.com/office/drawing/2014/main" id="{00000000-0008-0000-0200-00001C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29" name="Text Box 12">
          <a:extLst>
            <a:ext uri="{FF2B5EF4-FFF2-40B4-BE49-F238E27FC236}">
              <a16:creationId xmlns:a16="http://schemas.microsoft.com/office/drawing/2014/main" id="{00000000-0008-0000-0200-00001D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30" name="Text Box 13">
          <a:extLst>
            <a:ext uri="{FF2B5EF4-FFF2-40B4-BE49-F238E27FC236}">
              <a16:creationId xmlns:a16="http://schemas.microsoft.com/office/drawing/2014/main" id="{00000000-0008-0000-0200-00001E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31" name="Text Box 14">
          <a:extLst>
            <a:ext uri="{FF2B5EF4-FFF2-40B4-BE49-F238E27FC236}">
              <a16:creationId xmlns:a16="http://schemas.microsoft.com/office/drawing/2014/main" id="{00000000-0008-0000-0200-00001F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32" name="Text Box 15">
          <a:extLst>
            <a:ext uri="{FF2B5EF4-FFF2-40B4-BE49-F238E27FC236}">
              <a16:creationId xmlns:a16="http://schemas.microsoft.com/office/drawing/2014/main" id="{00000000-0008-0000-0200-000020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8</xdr:row>
      <xdr:rowOff>0</xdr:rowOff>
    </xdr:from>
    <xdr:to>
      <xdr:col>10</xdr:col>
      <xdr:colOff>0</xdr:colOff>
      <xdr:row>8</xdr:row>
      <xdr:rowOff>0</xdr:rowOff>
    </xdr:to>
    <xdr:sp macro="" textlink="">
      <xdr:nvSpPr>
        <xdr:cNvPr id="33" name="Text Box 16">
          <a:extLst>
            <a:ext uri="{FF2B5EF4-FFF2-40B4-BE49-F238E27FC236}">
              <a16:creationId xmlns:a16="http://schemas.microsoft.com/office/drawing/2014/main" id="{00000000-0008-0000-0200-000021000000}"/>
            </a:ext>
          </a:extLst>
        </xdr:cNvPr>
        <xdr:cNvSpPr txBox="1">
          <a:spLocks noChangeArrowheads="1"/>
        </xdr:cNvSpPr>
      </xdr:nvSpPr>
      <xdr:spPr bwMode="auto">
        <a:xfrm>
          <a:off x="20154900" y="3609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editAs="oneCell">
    <xdr:from>
      <xdr:col>0</xdr:col>
      <xdr:colOff>171450</xdr:colOff>
      <xdr:row>0</xdr:row>
      <xdr:rowOff>95250</xdr:rowOff>
    </xdr:from>
    <xdr:to>
      <xdr:col>3</xdr:col>
      <xdr:colOff>2533650</xdr:colOff>
      <xdr:row>2</xdr:row>
      <xdr:rowOff>142875</xdr:rowOff>
    </xdr:to>
    <xdr:pic>
      <xdr:nvPicPr>
        <xdr:cNvPr id="35" name="Image 34" descr="P:\SEC - COMMUNICATION\Charte Graphique Foncière Logement 2017\AL-FONCIERELOGEMENT-Q.jpg">
          <a:extLst>
            <a:ext uri="{FF2B5EF4-FFF2-40B4-BE49-F238E27FC236}">
              <a16:creationId xmlns:a16="http://schemas.microsoft.com/office/drawing/2014/main" id="{00000000-0008-0000-0200-00002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95250"/>
          <a:ext cx="3505200" cy="8477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7</xdr:row>
      <xdr:rowOff>0</xdr:rowOff>
    </xdr:from>
    <xdr:to>
      <xdr:col>6</xdr:col>
      <xdr:colOff>0</xdr:colOff>
      <xdr:row>7</xdr:row>
      <xdr:rowOff>0</xdr:rowOff>
    </xdr:to>
    <xdr:sp macro="" textlink="">
      <xdr:nvSpPr>
        <xdr:cNvPr id="2050" name="Text Box 2">
          <a:extLst>
            <a:ext uri="{FF2B5EF4-FFF2-40B4-BE49-F238E27FC236}">
              <a16:creationId xmlns:a16="http://schemas.microsoft.com/office/drawing/2014/main" id="{00000000-0008-0000-0300-000002080000}"/>
            </a:ext>
          </a:extLst>
        </xdr:cNvPr>
        <xdr:cNvSpPr txBox="1">
          <a:spLocks noChangeArrowheads="1"/>
        </xdr:cNvSpPr>
      </xdr:nvSpPr>
      <xdr:spPr bwMode="auto">
        <a:xfrm>
          <a:off x="12401550"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6</xdr:col>
      <xdr:colOff>0</xdr:colOff>
      <xdr:row>7</xdr:row>
      <xdr:rowOff>0</xdr:rowOff>
    </xdr:from>
    <xdr:to>
      <xdr:col>6</xdr:col>
      <xdr:colOff>0</xdr:colOff>
      <xdr:row>7</xdr:row>
      <xdr:rowOff>0</xdr:rowOff>
    </xdr:to>
    <xdr:sp macro="" textlink="">
      <xdr:nvSpPr>
        <xdr:cNvPr id="2051" name="Text Box 3">
          <a:extLst>
            <a:ext uri="{FF2B5EF4-FFF2-40B4-BE49-F238E27FC236}">
              <a16:creationId xmlns:a16="http://schemas.microsoft.com/office/drawing/2014/main" id="{00000000-0008-0000-0300-000003080000}"/>
            </a:ext>
          </a:extLst>
        </xdr:cNvPr>
        <xdr:cNvSpPr txBox="1">
          <a:spLocks noChangeArrowheads="1"/>
        </xdr:cNvSpPr>
      </xdr:nvSpPr>
      <xdr:spPr bwMode="auto">
        <a:xfrm>
          <a:off x="12401550"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6</xdr:col>
      <xdr:colOff>0</xdr:colOff>
      <xdr:row>7</xdr:row>
      <xdr:rowOff>0</xdr:rowOff>
    </xdr:from>
    <xdr:to>
      <xdr:col>6</xdr:col>
      <xdr:colOff>0</xdr:colOff>
      <xdr:row>7</xdr:row>
      <xdr:rowOff>0</xdr:rowOff>
    </xdr:to>
    <xdr:sp macro="" textlink="">
      <xdr:nvSpPr>
        <xdr:cNvPr id="2052" name="Text Box 4">
          <a:extLst>
            <a:ext uri="{FF2B5EF4-FFF2-40B4-BE49-F238E27FC236}">
              <a16:creationId xmlns:a16="http://schemas.microsoft.com/office/drawing/2014/main" id="{00000000-0008-0000-0300-000004080000}"/>
            </a:ext>
          </a:extLst>
        </xdr:cNvPr>
        <xdr:cNvSpPr txBox="1">
          <a:spLocks noChangeArrowheads="1"/>
        </xdr:cNvSpPr>
      </xdr:nvSpPr>
      <xdr:spPr bwMode="auto">
        <a:xfrm>
          <a:off x="12401550"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53" name="Text Box 5">
          <a:extLst>
            <a:ext uri="{FF2B5EF4-FFF2-40B4-BE49-F238E27FC236}">
              <a16:creationId xmlns:a16="http://schemas.microsoft.com/office/drawing/2014/main" id="{00000000-0008-0000-0300-000005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54" name="Text Box 6">
          <a:extLst>
            <a:ext uri="{FF2B5EF4-FFF2-40B4-BE49-F238E27FC236}">
              <a16:creationId xmlns:a16="http://schemas.microsoft.com/office/drawing/2014/main" id="{00000000-0008-0000-0300-000006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55" name="Text Box 7">
          <a:extLst>
            <a:ext uri="{FF2B5EF4-FFF2-40B4-BE49-F238E27FC236}">
              <a16:creationId xmlns:a16="http://schemas.microsoft.com/office/drawing/2014/main" id="{00000000-0008-0000-0300-000007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56" name="Text Box 8">
          <a:extLst>
            <a:ext uri="{FF2B5EF4-FFF2-40B4-BE49-F238E27FC236}">
              <a16:creationId xmlns:a16="http://schemas.microsoft.com/office/drawing/2014/main" id="{00000000-0008-0000-0300-000008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57" name="Text Box 9">
          <a:extLst>
            <a:ext uri="{FF2B5EF4-FFF2-40B4-BE49-F238E27FC236}">
              <a16:creationId xmlns:a16="http://schemas.microsoft.com/office/drawing/2014/main" id="{00000000-0008-0000-0300-000009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58" name="Text Box 10">
          <a:extLst>
            <a:ext uri="{FF2B5EF4-FFF2-40B4-BE49-F238E27FC236}">
              <a16:creationId xmlns:a16="http://schemas.microsoft.com/office/drawing/2014/main" id="{00000000-0008-0000-0300-00000A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59" name="Text Box 11">
          <a:extLst>
            <a:ext uri="{FF2B5EF4-FFF2-40B4-BE49-F238E27FC236}">
              <a16:creationId xmlns:a16="http://schemas.microsoft.com/office/drawing/2014/main" id="{00000000-0008-0000-0300-00000B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60" name="Text Box 12">
          <a:extLst>
            <a:ext uri="{FF2B5EF4-FFF2-40B4-BE49-F238E27FC236}">
              <a16:creationId xmlns:a16="http://schemas.microsoft.com/office/drawing/2014/main" id="{00000000-0008-0000-0300-00000C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61" name="Text Box 13">
          <a:extLst>
            <a:ext uri="{FF2B5EF4-FFF2-40B4-BE49-F238E27FC236}">
              <a16:creationId xmlns:a16="http://schemas.microsoft.com/office/drawing/2014/main" id="{00000000-0008-0000-0300-00000D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62" name="Text Box 14">
          <a:extLst>
            <a:ext uri="{FF2B5EF4-FFF2-40B4-BE49-F238E27FC236}">
              <a16:creationId xmlns:a16="http://schemas.microsoft.com/office/drawing/2014/main" id="{00000000-0008-0000-0300-00000E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63" name="Text Box 15">
          <a:extLst>
            <a:ext uri="{FF2B5EF4-FFF2-40B4-BE49-F238E27FC236}">
              <a16:creationId xmlns:a16="http://schemas.microsoft.com/office/drawing/2014/main" id="{00000000-0008-0000-0300-00000F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10</xdr:col>
      <xdr:colOff>0</xdr:colOff>
      <xdr:row>7</xdr:row>
      <xdr:rowOff>0</xdr:rowOff>
    </xdr:from>
    <xdr:to>
      <xdr:col>10</xdr:col>
      <xdr:colOff>0</xdr:colOff>
      <xdr:row>7</xdr:row>
      <xdr:rowOff>0</xdr:rowOff>
    </xdr:to>
    <xdr:sp macro="" textlink="">
      <xdr:nvSpPr>
        <xdr:cNvPr id="2064" name="Text Box 16">
          <a:extLst>
            <a:ext uri="{FF2B5EF4-FFF2-40B4-BE49-F238E27FC236}">
              <a16:creationId xmlns:a16="http://schemas.microsoft.com/office/drawing/2014/main" id="{00000000-0008-0000-0300-000010080000}"/>
            </a:ext>
          </a:extLst>
        </xdr:cNvPr>
        <xdr:cNvSpPr txBox="1">
          <a:spLocks noChangeArrowheads="1"/>
        </xdr:cNvSpPr>
      </xdr:nvSpPr>
      <xdr:spPr bwMode="auto">
        <a:xfrm>
          <a:off x="175164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editAs="oneCell">
    <xdr:from>
      <xdr:col>5</xdr:col>
      <xdr:colOff>866775</xdr:colOff>
      <xdr:row>2</xdr:row>
      <xdr:rowOff>85725</xdr:rowOff>
    </xdr:from>
    <xdr:to>
      <xdr:col>6</xdr:col>
      <xdr:colOff>371475</xdr:colOff>
      <xdr:row>2</xdr:row>
      <xdr:rowOff>590550</xdr:rowOff>
    </xdr:to>
    <xdr:sp macro="" textlink="">
      <xdr:nvSpPr>
        <xdr:cNvPr id="2093" name="Text Box 45">
          <a:extLst>
            <a:ext uri="{FF2B5EF4-FFF2-40B4-BE49-F238E27FC236}">
              <a16:creationId xmlns:a16="http://schemas.microsoft.com/office/drawing/2014/main" id="{00000000-0008-0000-0300-00002D080000}"/>
            </a:ext>
          </a:extLst>
        </xdr:cNvPr>
        <xdr:cNvSpPr txBox="1">
          <a:spLocks noChangeArrowheads="1"/>
        </xdr:cNvSpPr>
      </xdr:nvSpPr>
      <xdr:spPr bwMode="auto">
        <a:xfrm>
          <a:off x="12125325" y="847725"/>
          <a:ext cx="647700" cy="504825"/>
        </a:xfrm>
        <a:prstGeom prst="rect">
          <a:avLst/>
        </a:prstGeom>
        <a:noFill/>
        <a:ln w="22225">
          <a:solidFill>
            <a:srgbClr val="808080"/>
          </a:solidFill>
          <a:miter lim="800000"/>
          <a:headEnd/>
          <a:tailEnd/>
        </a:ln>
      </xdr:spPr>
      <xdr:txBody>
        <a:bodyPr vertOverflow="clip" wrap="square" lIns="64008" tIns="50292" rIns="64008" bIns="50292" anchor="ctr" upright="1"/>
        <a:lstStyle/>
        <a:p>
          <a:pPr algn="ctr" rtl="1">
            <a:defRPr sz="1000"/>
          </a:pPr>
          <a:r>
            <a:rPr lang="fr-FR" sz="2800" b="1" i="0" strike="noStrike">
              <a:solidFill>
                <a:srgbClr val="808080"/>
              </a:solidFill>
              <a:latin typeface="Arial"/>
              <a:cs typeface="Arial"/>
            </a:rPr>
            <a:t>A2</a:t>
          </a:r>
        </a:p>
      </xdr:txBody>
    </xdr:sp>
    <xdr:clientData/>
  </xdr:twoCellAnchor>
  <xdr:twoCellAnchor editAs="oneCell">
    <xdr:from>
      <xdr:col>0</xdr:col>
      <xdr:colOff>0</xdr:colOff>
      <xdr:row>0</xdr:row>
      <xdr:rowOff>0</xdr:rowOff>
    </xdr:from>
    <xdr:to>
      <xdr:col>2</xdr:col>
      <xdr:colOff>1347107</xdr:colOff>
      <xdr:row>1</xdr:row>
      <xdr:rowOff>13606</xdr:rowOff>
    </xdr:to>
    <xdr:pic>
      <xdr:nvPicPr>
        <xdr:cNvPr id="20" name="Image 19" descr="P:\SEC - COMMUNICATION\Charte Graphique Foncière Logement 2017\AL-FONCIERELOGEMENT-Q.jpg">
          <a:extLst>
            <a:ext uri="{FF2B5EF4-FFF2-40B4-BE49-F238E27FC236}">
              <a16:creationId xmlns:a16="http://schemas.microsoft.com/office/drawing/2014/main" id="{00000000-0008-0000-0300-00001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30928" cy="61232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8</xdr:row>
      <xdr:rowOff>0</xdr:rowOff>
    </xdr:from>
    <xdr:to>
      <xdr:col>4</xdr:col>
      <xdr:colOff>0</xdr:colOff>
      <xdr:row>8</xdr:row>
      <xdr:rowOff>0</xdr:rowOff>
    </xdr:to>
    <xdr:sp macro="" textlink="">
      <xdr:nvSpPr>
        <xdr:cNvPr id="3074" name="Text Box 2">
          <a:extLst>
            <a:ext uri="{FF2B5EF4-FFF2-40B4-BE49-F238E27FC236}">
              <a16:creationId xmlns:a16="http://schemas.microsoft.com/office/drawing/2014/main" id="{00000000-0008-0000-0400-0000020C0000}"/>
            </a:ext>
          </a:extLst>
        </xdr:cNvPr>
        <xdr:cNvSpPr txBox="1">
          <a:spLocks noChangeArrowheads="1"/>
        </xdr:cNvSpPr>
      </xdr:nvSpPr>
      <xdr:spPr bwMode="auto">
        <a:xfrm>
          <a:off x="495300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3075" name="Text Box 3">
          <a:extLst>
            <a:ext uri="{FF2B5EF4-FFF2-40B4-BE49-F238E27FC236}">
              <a16:creationId xmlns:a16="http://schemas.microsoft.com/office/drawing/2014/main" id="{00000000-0008-0000-0400-0000030C0000}"/>
            </a:ext>
          </a:extLst>
        </xdr:cNvPr>
        <xdr:cNvSpPr txBox="1">
          <a:spLocks noChangeArrowheads="1"/>
        </xdr:cNvSpPr>
      </xdr:nvSpPr>
      <xdr:spPr bwMode="auto">
        <a:xfrm>
          <a:off x="495300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3076" name="Text Box 4">
          <a:extLst>
            <a:ext uri="{FF2B5EF4-FFF2-40B4-BE49-F238E27FC236}">
              <a16:creationId xmlns:a16="http://schemas.microsoft.com/office/drawing/2014/main" id="{00000000-0008-0000-0400-0000040C0000}"/>
            </a:ext>
          </a:extLst>
        </xdr:cNvPr>
        <xdr:cNvSpPr txBox="1">
          <a:spLocks noChangeArrowheads="1"/>
        </xdr:cNvSpPr>
      </xdr:nvSpPr>
      <xdr:spPr bwMode="auto">
        <a:xfrm>
          <a:off x="495300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77" name="Text Box 5">
          <a:extLst>
            <a:ext uri="{FF2B5EF4-FFF2-40B4-BE49-F238E27FC236}">
              <a16:creationId xmlns:a16="http://schemas.microsoft.com/office/drawing/2014/main" id="{00000000-0008-0000-0400-000005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78" name="Text Box 6">
          <a:extLst>
            <a:ext uri="{FF2B5EF4-FFF2-40B4-BE49-F238E27FC236}">
              <a16:creationId xmlns:a16="http://schemas.microsoft.com/office/drawing/2014/main" id="{00000000-0008-0000-0400-000006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79" name="Text Box 7">
          <a:extLst>
            <a:ext uri="{FF2B5EF4-FFF2-40B4-BE49-F238E27FC236}">
              <a16:creationId xmlns:a16="http://schemas.microsoft.com/office/drawing/2014/main" id="{00000000-0008-0000-0400-000007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80" name="Text Box 8">
          <a:extLst>
            <a:ext uri="{FF2B5EF4-FFF2-40B4-BE49-F238E27FC236}">
              <a16:creationId xmlns:a16="http://schemas.microsoft.com/office/drawing/2014/main" id="{00000000-0008-0000-0400-000008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81" name="Text Box 9">
          <a:extLst>
            <a:ext uri="{FF2B5EF4-FFF2-40B4-BE49-F238E27FC236}">
              <a16:creationId xmlns:a16="http://schemas.microsoft.com/office/drawing/2014/main" id="{00000000-0008-0000-0400-000009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82" name="Text Box 10">
          <a:extLst>
            <a:ext uri="{FF2B5EF4-FFF2-40B4-BE49-F238E27FC236}">
              <a16:creationId xmlns:a16="http://schemas.microsoft.com/office/drawing/2014/main" id="{00000000-0008-0000-0400-00000A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83" name="Text Box 11">
          <a:extLst>
            <a:ext uri="{FF2B5EF4-FFF2-40B4-BE49-F238E27FC236}">
              <a16:creationId xmlns:a16="http://schemas.microsoft.com/office/drawing/2014/main" id="{00000000-0008-0000-0400-00000B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84" name="Text Box 12">
          <a:extLst>
            <a:ext uri="{FF2B5EF4-FFF2-40B4-BE49-F238E27FC236}">
              <a16:creationId xmlns:a16="http://schemas.microsoft.com/office/drawing/2014/main" id="{00000000-0008-0000-0400-00000C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85" name="Text Box 13">
          <a:extLst>
            <a:ext uri="{FF2B5EF4-FFF2-40B4-BE49-F238E27FC236}">
              <a16:creationId xmlns:a16="http://schemas.microsoft.com/office/drawing/2014/main" id="{00000000-0008-0000-0400-00000D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86" name="Text Box 14">
          <a:extLst>
            <a:ext uri="{FF2B5EF4-FFF2-40B4-BE49-F238E27FC236}">
              <a16:creationId xmlns:a16="http://schemas.microsoft.com/office/drawing/2014/main" id="{00000000-0008-0000-0400-00000E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87" name="Text Box 15">
          <a:extLst>
            <a:ext uri="{FF2B5EF4-FFF2-40B4-BE49-F238E27FC236}">
              <a16:creationId xmlns:a16="http://schemas.microsoft.com/office/drawing/2014/main" id="{00000000-0008-0000-0400-00000F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3088" name="Text Box 16">
          <a:extLst>
            <a:ext uri="{FF2B5EF4-FFF2-40B4-BE49-F238E27FC236}">
              <a16:creationId xmlns:a16="http://schemas.microsoft.com/office/drawing/2014/main" id="{00000000-0008-0000-0400-0000100C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xdr:col>
      <xdr:colOff>85725</xdr:colOff>
      <xdr:row>53</xdr:row>
      <xdr:rowOff>57150</xdr:rowOff>
    </xdr:from>
    <xdr:to>
      <xdr:col>9</xdr:col>
      <xdr:colOff>0</xdr:colOff>
      <xdr:row>83</xdr:row>
      <xdr:rowOff>95250</xdr:rowOff>
    </xdr:to>
    <xdr:sp macro="" textlink="">
      <xdr:nvSpPr>
        <xdr:cNvPr id="3107" name="Text Box 35">
          <a:extLst>
            <a:ext uri="{FF2B5EF4-FFF2-40B4-BE49-F238E27FC236}">
              <a16:creationId xmlns:a16="http://schemas.microsoft.com/office/drawing/2014/main" id="{00000000-0008-0000-0400-0000230C0000}"/>
            </a:ext>
          </a:extLst>
        </xdr:cNvPr>
        <xdr:cNvSpPr txBox="1">
          <a:spLocks noChangeArrowheads="1"/>
        </xdr:cNvSpPr>
      </xdr:nvSpPr>
      <xdr:spPr bwMode="auto">
        <a:xfrm>
          <a:off x="466725" y="19097625"/>
          <a:ext cx="13096875" cy="6896100"/>
        </a:xfrm>
        <a:prstGeom prst="rect">
          <a:avLst/>
        </a:prstGeom>
        <a:solidFill>
          <a:srgbClr val="FFFFFF"/>
        </a:solidFill>
        <a:ln w="9525">
          <a:noFill/>
          <a:miter lim="800000"/>
          <a:headEnd/>
          <a:tailEnd/>
        </a:ln>
      </xdr:spPr>
      <xdr:txBody>
        <a:bodyPr vertOverflow="clip" wrap="square" lIns="36576" tIns="32004" rIns="0" bIns="0" anchor="t" upright="1"/>
        <a:lstStyle/>
        <a:p>
          <a:pPr algn="l" rtl="1">
            <a:defRPr sz="1000"/>
          </a:pPr>
          <a:r>
            <a:rPr lang="fr-FR" sz="1600" b="0" i="0" strike="noStrike">
              <a:solidFill>
                <a:srgbClr val="000000"/>
              </a:solidFill>
              <a:latin typeface="Arial"/>
              <a:cs typeface="Arial"/>
            </a:rPr>
            <a:t>Je déclare sur l’honneur</a:t>
          </a:r>
          <a:endParaRPr lang="fr-FR" sz="1400" b="0" i="0" strike="noStrike">
            <a:solidFill>
              <a:srgbClr val="000000"/>
            </a:solidFill>
            <a:latin typeface="Arial"/>
            <a:cs typeface="Arial"/>
          </a:endParaRP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a) l’exactitude des renseignements donnés  ci-dessus</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b) ne pas avoir fait l'objet, depuis moins de cinq ans, d'une condamnation définitive pour l'une des infractions prévues par les articles suivants  du code pénal : les articles 222-38, 222-40, 313-1 à 313-3, 314-1 à 314-3, 324-1 à 324-6, 421-2-1, le deuxième alinéa de l'article 421-5, l'article 433-1, le deuxième alinéa de l'article 434-9, les articles 435-2, 441-1 à 441-7, les premier et deuxième alinéas de l'article 441-8, l'article 441-9 et l'article 450-1,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c) ne pas avoir fait l'objet, depuis moins de cinq ans d'une condamnation définitive pour l'infraction prévue par l'article 1741 du code général des impôts, ou règles d'effet équivalent pour les candidats non établis en France ;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d) ne pas avoir fait l'objet, depuis moins de cinq ans, d'une condamnation inscrite au bulletin n° 2 du casier judiciaire pour les infractions mentionnées aux articles L.324-9, L.324-10, L.341-6, L.125-1 et L.125-3 du code du travail,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e) ne pas être en état de liquidation judiciaire au sens de l'article L. 620-1 du code de commerce,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f) ne pas être déclaré en état de faillite personnelle, au sens de l'article L. 625-2 du code de commerce, ou d'une procédure équivalente régie par un droit étranger,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g) ne pas être admis au redressement judiciaire, au sens de l'article L. 620-1 du code de commerce, ou à une procédure équivalente régie par un droit étranger, sans justifier d'une habilitation à poursuivre son activité pendant la durée prévisible d'exécution du marché,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h) avoir, au 31 décembre de l'année précédant celle au cours de laquelle a lieu le lancement de la consultation, souscrit les déclarations incombant en matière fiscale et sociale ou acquitté les impôts et cotisations exigibles à cette date, au sens de l'article 43 du code des marchés publics ou s'être acquitté spontanément de ces impôts et cotisations avant la date du lancement de la présente consultation ou d'avoir constitué spontanément avant cette date des garanties jugées suffisante par le comptable ou l'organisme chargé du recouvrement,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i) être en règle, au cours de l'année précédant celle au cours de laquelle a lieu le lancement de la consultation, au regard des articles L.323-1 et, L.323-8-2 ou L.323-8-5, du code du travail concernant l'emploi des travailleurs handicapés, ou règles d'effet équivalent pour les candidats non établis en France.</a:t>
          </a:r>
        </a:p>
        <a:p>
          <a:pPr algn="l" rtl="1">
            <a:defRPr sz="1000"/>
          </a:pPr>
          <a:endParaRPr lang="fr-FR" sz="1400" b="0" i="0" strike="noStrike">
            <a:solidFill>
              <a:srgbClr val="000000"/>
            </a:solidFill>
            <a:latin typeface="Arial"/>
            <a:cs typeface="Arial"/>
          </a:endParaRPr>
        </a:p>
      </xdr:txBody>
    </xdr:sp>
    <xdr:clientData/>
  </xdr:twoCellAnchor>
  <xdr:twoCellAnchor>
    <xdr:from>
      <xdr:col>5</xdr:col>
      <xdr:colOff>676275</xdr:colOff>
      <xdr:row>1</xdr:row>
      <xdr:rowOff>247650</xdr:rowOff>
    </xdr:from>
    <xdr:to>
      <xdr:col>5</xdr:col>
      <xdr:colOff>1181100</xdr:colOff>
      <xdr:row>2</xdr:row>
      <xdr:rowOff>247650</xdr:rowOff>
    </xdr:to>
    <xdr:sp macro="" textlink="">
      <xdr:nvSpPr>
        <xdr:cNvPr id="3114" name="Text Box 42">
          <a:extLst>
            <a:ext uri="{FF2B5EF4-FFF2-40B4-BE49-F238E27FC236}">
              <a16:creationId xmlns:a16="http://schemas.microsoft.com/office/drawing/2014/main" id="{00000000-0008-0000-0400-00002A0C0000}"/>
            </a:ext>
          </a:extLst>
        </xdr:cNvPr>
        <xdr:cNvSpPr txBox="1">
          <a:spLocks noChangeArrowheads="1"/>
        </xdr:cNvSpPr>
      </xdr:nvSpPr>
      <xdr:spPr bwMode="auto">
        <a:xfrm>
          <a:off x="6515100" y="847725"/>
          <a:ext cx="504825" cy="438150"/>
        </a:xfrm>
        <a:prstGeom prst="rect">
          <a:avLst/>
        </a:prstGeom>
        <a:noFill/>
        <a:ln w="22225">
          <a:solidFill>
            <a:srgbClr val="808080"/>
          </a:solidFill>
          <a:miter lim="800000"/>
          <a:headEnd/>
          <a:tailEnd/>
        </a:ln>
      </xdr:spPr>
      <xdr:txBody>
        <a:bodyPr vertOverflow="clip" wrap="square" lIns="54864" tIns="41148" rIns="54864" bIns="41148" anchor="ctr" upright="1"/>
        <a:lstStyle/>
        <a:p>
          <a:pPr algn="ctr" rtl="1">
            <a:defRPr sz="1000"/>
          </a:pPr>
          <a:r>
            <a:rPr lang="fr-FR" sz="2400" b="1" i="0" strike="noStrike">
              <a:solidFill>
                <a:srgbClr val="808080"/>
              </a:solidFill>
              <a:latin typeface="Arial"/>
              <a:cs typeface="Arial"/>
            </a:rPr>
            <a:t>A3</a:t>
          </a:r>
        </a:p>
      </xdr:txBody>
    </xdr:sp>
    <xdr:clientData/>
  </xdr:twoCellAnchor>
  <mc:AlternateContent xmlns:mc="http://schemas.openxmlformats.org/markup-compatibility/2006">
    <mc:Choice xmlns:a14="http://schemas.microsoft.com/office/drawing/2010/main" Requires="a14">
      <xdr:twoCellAnchor editAs="oneCell">
        <xdr:from>
          <xdr:col>1</xdr:col>
          <xdr:colOff>261938</xdr:colOff>
          <xdr:row>31</xdr:row>
          <xdr:rowOff>119063</xdr:rowOff>
        </xdr:from>
        <xdr:to>
          <xdr:col>1</xdr:col>
          <xdr:colOff>566738</xdr:colOff>
          <xdr:row>32</xdr:row>
          <xdr:rowOff>385763</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4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48</xdr:row>
          <xdr:rowOff>138113</xdr:rowOff>
        </xdr:from>
        <xdr:to>
          <xdr:col>1</xdr:col>
          <xdr:colOff>566738</xdr:colOff>
          <xdr:row>50</xdr:row>
          <xdr:rowOff>42863</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4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49</xdr:row>
          <xdr:rowOff>328613</xdr:rowOff>
        </xdr:from>
        <xdr:to>
          <xdr:col>1</xdr:col>
          <xdr:colOff>566738</xdr:colOff>
          <xdr:row>51</xdr:row>
          <xdr:rowOff>114300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4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33</xdr:row>
          <xdr:rowOff>80963</xdr:rowOff>
        </xdr:from>
        <xdr:to>
          <xdr:col>1</xdr:col>
          <xdr:colOff>566738</xdr:colOff>
          <xdr:row>35</xdr:row>
          <xdr:rowOff>119063</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4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35</xdr:row>
          <xdr:rowOff>100013</xdr:rowOff>
        </xdr:from>
        <xdr:to>
          <xdr:col>1</xdr:col>
          <xdr:colOff>566738</xdr:colOff>
          <xdr:row>36</xdr:row>
          <xdr:rowOff>366713</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4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38</xdr:row>
          <xdr:rowOff>100013</xdr:rowOff>
        </xdr:from>
        <xdr:to>
          <xdr:col>1</xdr:col>
          <xdr:colOff>566738</xdr:colOff>
          <xdr:row>40</xdr:row>
          <xdr:rowOff>138113</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4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40</xdr:row>
          <xdr:rowOff>100013</xdr:rowOff>
        </xdr:from>
        <xdr:to>
          <xdr:col>1</xdr:col>
          <xdr:colOff>566738</xdr:colOff>
          <xdr:row>41</xdr:row>
          <xdr:rowOff>366713</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4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42</xdr:row>
          <xdr:rowOff>100013</xdr:rowOff>
        </xdr:from>
        <xdr:to>
          <xdr:col>1</xdr:col>
          <xdr:colOff>566738</xdr:colOff>
          <xdr:row>44</xdr:row>
          <xdr:rowOff>138113</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4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0</xdr:row>
      <xdr:rowOff>0</xdr:rowOff>
    </xdr:from>
    <xdr:to>
      <xdr:col>2</xdr:col>
      <xdr:colOff>1217930</xdr:colOff>
      <xdr:row>0</xdr:row>
      <xdr:rowOff>514350</xdr:rowOff>
    </xdr:to>
    <xdr:pic>
      <xdr:nvPicPr>
        <xdr:cNvPr id="28" name="Image 27" descr="P:\SEC - COMMUNICATION\Charte Graphique Foncière Logement 2017\AL-FONCIERELOGEMENT-Q.jpg">
          <a:extLst>
            <a:ext uri="{FF2B5EF4-FFF2-40B4-BE49-F238E27FC236}">
              <a16:creationId xmlns:a16="http://schemas.microsoft.com/office/drawing/2014/main" id="{00000000-0008-0000-0400-00001C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99030" cy="5143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8</xdr:row>
      <xdr:rowOff>0</xdr:rowOff>
    </xdr:from>
    <xdr:to>
      <xdr:col>4</xdr:col>
      <xdr:colOff>0</xdr:colOff>
      <xdr:row>8</xdr:row>
      <xdr:rowOff>0</xdr:rowOff>
    </xdr:to>
    <xdr:sp macro="" textlink="">
      <xdr:nvSpPr>
        <xdr:cNvPr id="9218" name="Text Box 2">
          <a:extLst>
            <a:ext uri="{FF2B5EF4-FFF2-40B4-BE49-F238E27FC236}">
              <a16:creationId xmlns:a16="http://schemas.microsoft.com/office/drawing/2014/main" id="{00000000-0008-0000-0500-000002240000}"/>
            </a:ext>
          </a:extLst>
        </xdr:cNvPr>
        <xdr:cNvSpPr txBox="1">
          <a:spLocks noChangeArrowheads="1"/>
        </xdr:cNvSpPr>
      </xdr:nvSpPr>
      <xdr:spPr bwMode="auto">
        <a:xfrm>
          <a:off x="495300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9219" name="Text Box 3">
          <a:extLst>
            <a:ext uri="{FF2B5EF4-FFF2-40B4-BE49-F238E27FC236}">
              <a16:creationId xmlns:a16="http://schemas.microsoft.com/office/drawing/2014/main" id="{00000000-0008-0000-0500-000003240000}"/>
            </a:ext>
          </a:extLst>
        </xdr:cNvPr>
        <xdr:cNvSpPr txBox="1">
          <a:spLocks noChangeArrowheads="1"/>
        </xdr:cNvSpPr>
      </xdr:nvSpPr>
      <xdr:spPr bwMode="auto">
        <a:xfrm>
          <a:off x="495300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4</xdr:col>
      <xdr:colOff>0</xdr:colOff>
      <xdr:row>8</xdr:row>
      <xdr:rowOff>0</xdr:rowOff>
    </xdr:from>
    <xdr:to>
      <xdr:col>4</xdr:col>
      <xdr:colOff>0</xdr:colOff>
      <xdr:row>8</xdr:row>
      <xdr:rowOff>0</xdr:rowOff>
    </xdr:to>
    <xdr:sp macro="" textlink="">
      <xdr:nvSpPr>
        <xdr:cNvPr id="9220" name="Text Box 4">
          <a:extLst>
            <a:ext uri="{FF2B5EF4-FFF2-40B4-BE49-F238E27FC236}">
              <a16:creationId xmlns:a16="http://schemas.microsoft.com/office/drawing/2014/main" id="{00000000-0008-0000-0500-000004240000}"/>
            </a:ext>
          </a:extLst>
        </xdr:cNvPr>
        <xdr:cNvSpPr txBox="1">
          <a:spLocks noChangeArrowheads="1"/>
        </xdr:cNvSpPr>
      </xdr:nvSpPr>
      <xdr:spPr bwMode="auto">
        <a:xfrm>
          <a:off x="495300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21" name="Text Box 5">
          <a:extLst>
            <a:ext uri="{FF2B5EF4-FFF2-40B4-BE49-F238E27FC236}">
              <a16:creationId xmlns:a16="http://schemas.microsoft.com/office/drawing/2014/main" id="{00000000-0008-0000-0500-000005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22" name="Text Box 6">
          <a:extLst>
            <a:ext uri="{FF2B5EF4-FFF2-40B4-BE49-F238E27FC236}">
              <a16:creationId xmlns:a16="http://schemas.microsoft.com/office/drawing/2014/main" id="{00000000-0008-0000-0500-000006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23" name="Text Box 7">
          <a:extLst>
            <a:ext uri="{FF2B5EF4-FFF2-40B4-BE49-F238E27FC236}">
              <a16:creationId xmlns:a16="http://schemas.microsoft.com/office/drawing/2014/main" id="{00000000-0008-0000-0500-000007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24" name="Text Box 8">
          <a:extLst>
            <a:ext uri="{FF2B5EF4-FFF2-40B4-BE49-F238E27FC236}">
              <a16:creationId xmlns:a16="http://schemas.microsoft.com/office/drawing/2014/main" id="{00000000-0008-0000-0500-000008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25" name="Text Box 9">
          <a:extLst>
            <a:ext uri="{FF2B5EF4-FFF2-40B4-BE49-F238E27FC236}">
              <a16:creationId xmlns:a16="http://schemas.microsoft.com/office/drawing/2014/main" id="{00000000-0008-0000-0500-000009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26" name="Text Box 10">
          <a:extLst>
            <a:ext uri="{FF2B5EF4-FFF2-40B4-BE49-F238E27FC236}">
              <a16:creationId xmlns:a16="http://schemas.microsoft.com/office/drawing/2014/main" id="{00000000-0008-0000-0500-00000A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27" name="Text Box 11">
          <a:extLst>
            <a:ext uri="{FF2B5EF4-FFF2-40B4-BE49-F238E27FC236}">
              <a16:creationId xmlns:a16="http://schemas.microsoft.com/office/drawing/2014/main" id="{00000000-0008-0000-0500-00000B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28" name="Text Box 12">
          <a:extLst>
            <a:ext uri="{FF2B5EF4-FFF2-40B4-BE49-F238E27FC236}">
              <a16:creationId xmlns:a16="http://schemas.microsoft.com/office/drawing/2014/main" id="{00000000-0008-0000-0500-00000C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29" name="Text Box 13">
          <a:extLst>
            <a:ext uri="{FF2B5EF4-FFF2-40B4-BE49-F238E27FC236}">
              <a16:creationId xmlns:a16="http://schemas.microsoft.com/office/drawing/2014/main" id="{00000000-0008-0000-0500-00000D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30" name="Text Box 14">
          <a:extLst>
            <a:ext uri="{FF2B5EF4-FFF2-40B4-BE49-F238E27FC236}">
              <a16:creationId xmlns:a16="http://schemas.microsoft.com/office/drawing/2014/main" id="{00000000-0008-0000-0500-00000E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31" name="Text Box 15">
          <a:extLst>
            <a:ext uri="{FF2B5EF4-FFF2-40B4-BE49-F238E27FC236}">
              <a16:creationId xmlns:a16="http://schemas.microsoft.com/office/drawing/2014/main" id="{00000000-0008-0000-0500-00000F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8</xdr:col>
      <xdr:colOff>0</xdr:colOff>
      <xdr:row>8</xdr:row>
      <xdr:rowOff>0</xdr:rowOff>
    </xdr:from>
    <xdr:to>
      <xdr:col>8</xdr:col>
      <xdr:colOff>0</xdr:colOff>
      <xdr:row>8</xdr:row>
      <xdr:rowOff>0</xdr:rowOff>
    </xdr:to>
    <xdr:sp macro="" textlink="">
      <xdr:nvSpPr>
        <xdr:cNvPr id="9232" name="Text Box 16">
          <a:extLst>
            <a:ext uri="{FF2B5EF4-FFF2-40B4-BE49-F238E27FC236}">
              <a16:creationId xmlns:a16="http://schemas.microsoft.com/office/drawing/2014/main" id="{00000000-0008-0000-0500-000010240000}"/>
            </a:ext>
          </a:extLst>
        </xdr:cNvPr>
        <xdr:cNvSpPr txBox="1">
          <a:spLocks noChangeArrowheads="1"/>
        </xdr:cNvSpPr>
      </xdr:nvSpPr>
      <xdr:spPr bwMode="auto">
        <a:xfrm>
          <a:off x="11944350" y="437197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1</xdr:col>
      <xdr:colOff>85725</xdr:colOff>
      <xdr:row>53</xdr:row>
      <xdr:rowOff>57150</xdr:rowOff>
    </xdr:from>
    <xdr:to>
      <xdr:col>9</xdr:col>
      <xdr:colOff>0</xdr:colOff>
      <xdr:row>83</xdr:row>
      <xdr:rowOff>95250</xdr:rowOff>
    </xdr:to>
    <xdr:sp macro="" textlink="">
      <xdr:nvSpPr>
        <xdr:cNvPr id="9236" name="Text Box 20">
          <a:extLst>
            <a:ext uri="{FF2B5EF4-FFF2-40B4-BE49-F238E27FC236}">
              <a16:creationId xmlns:a16="http://schemas.microsoft.com/office/drawing/2014/main" id="{00000000-0008-0000-0500-000014240000}"/>
            </a:ext>
          </a:extLst>
        </xdr:cNvPr>
        <xdr:cNvSpPr txBox="1">
          <a:spLocks noChangeArrowheads="1"/>
        </xdr:cNvSpPr>
      </xdr:nvSpPr>
      <xdr:spPr bwMode="auto">
        <a:xfrm>
          <a:off x="466725" y="19097625"/>
          <a:ext cx="13096875" cy="6896100"/>
        </a:xfrm>
        <a:prstGeom prst="rect">
          <a:avLst/>
        </a:prstGeom>
        <a:solidFill>
          <a:srgbClr val="FFFFFF"/>
        </a:solidFill>
        <a:ln w="9525">
          <a:noFill/>
          <a:miter lim="800000"/>
          <a:headEnd/>
          <a:tailEnd/>
        </a:ln>
      </xdr:spPr>
      <xdr:txBody>
        <a:bodyPr vertOverflow="clip" wrap="square" lIns="36576" tIns="32004" rIns="0" bIns="0" anchor="t" upright="1"/>
        <a:lstStyle/>
        <a:p>
          <a:pPr algn="l" rtl="1">
            <a:defRPr sz="1000"/>
          </a:pPr>
          <a:r>
            <a:rPr lang="fr-FR" sz="1600" b="0" i="0" strike="noStrike">
              <a:solidFill>
                <a:srgbClr val="000000"/>
              </a:solidFill>
              <a:latin typeface="Arial"/>
              <a:cs typeface="Arial"/>
            </a:rPr>
            <a:t>Je déclare sur l’honneur</a:t>
          </a:r>
          <a:endParaRPr lang="fr-FR" sz="1400" b="0" i="0" strike="noStrike">
            <a:solidFill>
              <a:srgbClr val="000000"/>
            </a:solidFill>
            <a:latin typeface="Arial"/>
            <a:cs typeface="Arial"/>
          </a:endParaRP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a) l’exactitude des renseignements donnés  ci-dessus</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b) ne pas avoir fait l'objet, depuis moins de cinq ans, d'une condamnation définitive pour l'une des infractions prévues par les articles suivants  du code pénal : les articles 222-38, 222-40, 313-1 à 313-3, 314-1 à 314-3, 324-1 à 324-6, 421-2-1, le deuxième alinéa de l'article 421-5, l'article 433-1, le deuxième alinéa de l'article 434-9, les articles 435-2, 441-1 à 441-7, les premier et deuxième alinéas de l'article 441-8, l'article 441-9 et l'article 450-1,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c) ne pas avoir fait l'objet, depuis moins de cinq ans d'une condamnation définitive pour l'infraction prévue par l'article 1741 du code général des impôts, ou règles d'effet équivalent pour les candidats non établis en France ;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d) ne pas avoir fait l'objet, depuis moins de cinq ans, d'une condamnation inscrite au bulletin n° 2 du casier judiciaire pour les infractions mentionnées aux articles L.324-9, L.324-10, L.341-6, L.125-1 et L.125-3 du code du travail,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e) ne pas être en état de liquidation judiciaire au sens de l'article L. 620-1 du code de commerce,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f) ne pas être déclaré en état de faillite personnelle, au sens de l'article L. 625-2 du code de commerce, ou d'une procédure équivalente régie par un droit étranger,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g) ne pas être admis au redressement judiciaire, au sens de l'article L. 620-1 du code de commerce, ou à une procédure équivalente régie par un droit étranger, sans justifier d'une habilitation à poursuivre son activité pendant la durée prévisible d'exécution du marché,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h) avoir, au 31 décembre de l'année précédant celle au cours de laquelle a lieu le lancement de la consultation, souscrit les déclarations incombant en matière fiscale et sociale ou acquitté les impôts et cotisations exigibles à cette date, au sens de l'article 43 du code des marchés publics ou s'être acquitté spontanément de ces impôts et cotisations avant la date du lancement de la présente consultation ou d'avoir constitué spontanément avant cette date des garanties jugées suffisante par le comptable ou l'organisme chargé du recouvrement, ou règles d'effet équivalent pour les candidats non établis en France ;</a:t>
          </a:r>
        </a:p>
        <a:p>
          <a:pPr algn="l" rtl="1">
            <a:defRPr sz="1000"/>
          </a:pPr>
          <a:endParaRPr lang="fr-FR" sz="1400" b="0" i="0" strike="noStrike">
            <a:solidFill>
              <a:srgbClr val="000000"/>
            </a:solidFill>
            <a:latin typeface="Arial"/>
            <a:cs typeface="Arial"/>
          </a:endParaRPr>
        </a:p>
        <a:p>
          <a:pPr algn="l" rtl="1">
            <a:defRPr sz="1000"/>
          </a:pPr>
          <a:r>
            <a:rPr lang="fr-FR" sz="1400" b="0" i="0" strike="noStrike">
              <a:solidFill>
                <a:srgbClr val="000000"/>
              </a:solidFill>
              <a:latin typeface="Arial"/>
              <a:cs typeface="Arial"/>
            </a:rPr>
            <a:t> i) être en règle, au cours de l'année précédant celle au cours de laquelle a lieu le lancement de la consultation, au regard des articles L.323-1 et, L.323-8-2 ou L.323-8-5, du code du travail concernant l'emploi des travailleurs handicapés, ou règles d'effet équivalent pour les candidats non établis en France.</a:t>
          </a:r>
        </a:p>
        <a:p>
          <a:pPr algn="l" rtl="1">
            <a:defRPr sz="1000"/>
          </a:pPr>
          <a:endParaRPr lang="fr-FR" sz="1400" b="0" i="0" strike="noStrike">
            <a:solidFill>
              <a:srgbClr val="000000"/>
            </a:solidFill>
            <a:latin typeface="Arial"/>
            <a:cs typeface="Arial"/>
          </a:endParaRPr>
        </a:p>
      </xdr:txBody>
    </xdr:sp>
    <xdr:clientData/>
  </xdr:twoCellAnchor>
  <xdr:twoCellAnchor>
    <xdr:from>
      <xdr:col>5</xdr:col>
      <xdr:colOff>676275</xdr:colOff>
      <xdr:row>1</xdr:row>
      <xdr:rowOff>247650</xdr:rowOff>
    </xdr:from>
    <xdr:to>
      <xdr:col>5</xdr:col>
      <xdr:colOff>1181100</xdr:colOff>
      <xdr:row>2</xdr:row>
      <xdr:rowOff>247650</xdr:rowOff>
    </xdr:to>
    <xdr:sp macro="" textlink="">
      <xdr:nvSpPr>
        <xdr:cNvPr id="9242" name="Text Box 26">
          <a:extLst>
            <a:ext uri="{FF2B5EF4-FFF2-40B4-BE49-F238E27FC236}">
              <a16:creationId xmlns:a16="http://schemas.microsoft.com/office/drawing/2014/main" id="{00000000-0008-0000-0500-00001A240000}"/>
            </a:ext>
          </a:extLst>
        </xdr:cNvPr>
        <xdr:cNvSpPr txBox="1">
          <a:spLocks noChangeArrowheads="1"/>
        </xdr:cNvSpPr>
      </xdr:nvSpPr>
      <xdr:spPr bwMode="auto">
        <a:xfrm>
          <a:off x="6515100" y="847725"/>
          <a:ext cx="504825" cy="438150"/>
        </a:xfrm>
        <a:prstGeom prst="rect">
          <a:avLst/>
        </a:prstGeom>
        <a:noFill/>
        <a:ln w="22225">
          <a:solidFill>
            <a:srgbClr val="808080"/>
          </a:solidFill>
          <a:miter lim="800000"/>
          <a:headEnd/>
          <a:tailEnd/>
        </a:ln>
      </xdr:spPr>
      <xdr:txBody>
        <a:bodyPr vertOverflow="clip" wrap="square" lIns="54864" tIns="41148" rIns="54864" bIns="41148" anchor="ctr" upright="1"/>
        <a:lstStyle/>
        <a:p>
          <a:pPr algn="ctr" rtl="1">
            <a:defRPr sz="1000"/>
          </a:pPr>
          <a:r>
            <a:rPr lang="fr-FR" sz="2400" b="1" i="0" strike="noStrike">
              <a:solidFill>
                <a:srgbClr val="808080"/>
              </a:solidFill>
              <a:latin typeface="Arial"/>
              <a:cs typeface="Arial"/>
            </a:rPr>
            <a:t>A3</a:t>
          </a:r>
        </a:p>
      </xdr:txBody>
    </xdr:sp>
    <xdr:clientData/>
  </xdr:twoCellAnchor>
  <mc:AlternateContent xmlns:mc="http://schemas.openxmlformats.org/markup-compatibility/2006">
    <mc:Choice xmlns:a14="http://schemas.microsoft.com/office/drawing/2010/main" Requires="a14">
      <xdr:twoCellAnchor editAs="oneCell">
        <xdr:from>
          <xdr:col>1</xdr:col>
          <xdr:colOff>261938</xdr:colOff>
          <xdr:row>31</xdr:row>
          <xdr:rowOff>119063</xdr:rowOff>
        </xdr:from>
        <xdr:to>
          <xdr:col>1</xdr:col>
          <xdr:colOff>566738</xdr:colOff>
          <xdr:row>32</xdr:row>
          <xdr:rowOff>385763</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5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48</xdr:row>
          <xdr:rowOff>138113</xdr:rowOff>
        </xdr:from>
        <xdr:to>
          <xdr:col>1</xdr:col>
          <xdr:colOff>566738</xdr:colOff>
          <xdr:row>50</xdr:row>
          <xdr:rowOff>42863</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5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49</xdr:row>
          <xdr:rowOff>328613</xdr:rowOff>
        </xdr:from>
        <xdr:to>
          <xdr:col>1</xdr:col>
          <xdr:colOff>566738</xdr:colOff>
          <xdr:row>51</xdr:row>
          <xdr:rowOff>114300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5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33</xdr:row>
          <xdr:rowOff>80963</xdr:rowOff>
        </xdr:from>
        <xdr:to>
          <xdr:col>1</xdr:col>
          <xdr:colOff>566738</xdr:colOff>
          <xdr:row>35</xdr:row>
          <xdr:rowOff>119063</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5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35</xdr:row>
          <xdr:rowOff>100013</xdr:rowOff>
        </xdr:from>
        <xdr:to>
          <xdr:col>1</xdr:col>
          <xdr:colOff>566738</xdr:colOff>
          <xdr:row>36</xdr:row>
          <xdr:rowOff>366713</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5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38</xdr:row>
          <xdr:rowOff>100013</xdr:rowOff>
        </xdr:from>
        <xdr:to>
          <xdr:col>1</xdr:col>
          <xdr:colOff>566738</xdr:colOff>
          <xdr:row>40</xdr:row>
          <xdr:rowOff>138113</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5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40</xdr:row>
          <xdr:rowOff>100013</xdr:rowOff>
        </xdr:from>
        <xdr:to>
          <xdr:col>1</xdr:col>
          <xdr:colOff>566738</xdr:colOff>
          <xdr:row>41</xdr:row>
          <xdr:rowOff>366713</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5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261938</xdr:colOff>
          <xdr:row>42</xdr:row>
          <xdr:rowOff>100013</xdr:rowOff>
        </xdr:from>
        <xdr:to>
          <xdr:col>1</xdr:col>
          <xdr:colOff>566738</xdr:colOff>
          <xdr:row>44</xdr:row>
          <xdr:rowOff>138113</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5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0</xdr:row>
      <xdr:rowOff>0</xdr:rowOff>
    </xdr:from>
    <xdr:to>
      <xdr:col>2</xdr:col>
      <xdr:colOff>1237445</xdr:colOff>
      <xdr:row>0</xdr:row>
      <xdr:rowOff>514350</xdr:rowOff>
    </xdr:to>
    <xdr:pic>
      <xdr:nvPicPr>
        <xdr:cNvPr id="28" name="Image 27" descr="P:\SEC - COMMUNICATION\Charte Graphique Foncière Logement 2017\AL-FONCIERELOGEMENT-Q.jpg">
          <a:extLst>
            <a:ext uri="{FF2B5EF4-FFF2-40B4-BE49-F238E27FC236}">
              <a16:creationId xmlns:a16="http://schemas.microsoft.com/office/drawing/2014/main" id="{00000000-0008-0000-0500-00001C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99030" cy="51435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6</xdr:row>
      <xdr:rowOff>0</xdr:rowOff>
    </xdr:from>
    <xdr:to>
      <xdr:col>4</xdr:col>
      <xdr:colOff>0</xdr:colOff>
      <xdr:row>6</xdr:row>
      <xdr:rowOff>0</xdr:rowOff>
    </xdr:to>
    <xdr:sp macro="" textlink="">
      <xdr:nvSpPr>
        <xdr:cNvPr id="5122" name="Text Box 2">
          <a:extLst>
            <a:ext uri="{FF2B5EF4-FFF2-40B4-BE49-F238E27FC236}">
              <a16:creationId xmlns:a16="http://schemas.microsoft.com/office/drawing/2014/main" id="{00000000-0008-0000-0600-000002140000}"/>
            </a:ext>
          </a:extLst>
        </xdr:cNvPr>
        <xdr:cNvSpPr txBox="1">
          <a:spLocks noChangeArrowheads="1"/>
        </xdr:cNvSpPr>
      </xdr:nvSpPr>
      <xdr:spPr bwMode="auto">
        <a:xfrm>
          <a:off x="60483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4</xdr:col>
      <xdr:colOff>0</xdr:colOff>
      <xdr:row>6</xdr:row>
      <xdr:rowOff>0</xdr:rowOff>
    </xdr:from>
    <xdr:to>
      <xdr:col>4</xdr:col>
      <xdr:colOff>0</xdr:colOff>
      <xdr:row>6</xdr:row>
      <xdr:rowOff>0</xdr:rowOff>
    </xdr:to>
    <xdr:sp macro="" textlink="">
      <xdr:nvSpPr>
        <xdr:cNvPr id="5123" name="Text Box 3">
          <a:extLst>
            <a:ext uri="{FF2B5EF4-FFF2-40B4-BE49-F238E27FC236}">
              <a16:creationId xmlns:a16="http://schemas.microsoft.com/office/drawing/2014/main" id="{00000000-0008-0000-0600-000003140000}"/>
            </a:ext>
          </a:extLst>
        </xdr:cNvPr>
        <xdr:cNvSpPr txBox="1">
          <a:spLocks noChangeArrowheads="1"/>
        </xdr:cNvSpPr>
      </xdr:nvSpPr>
      <xdr:spPr bwMode="auto">
        <a:xfrm>
          <a:off x="60483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4</xdr:col>
      <xdr:colOff>0</xdr:colOff>
      <xdr:row>6</xdr:row>
      <xdr:rowOff>0</xdr:rowOff>
    </xdr:from>
    <xdr:to>
      <xdr:col>4</xdr:col>
      <xdr:colOff>0</xdr:colOff>
      <xdr:row>6</xdr:row>
      <xdr:rowOff>0</xdr:rowOff>
    </xdr:to>
    <xdr:sp macro="" textlink="">
      <xdr:nvSpPr>
        <xdr:cNvPr id="5124" name="Text Box 4">
          <a:extLst>
            <a:ext uri="{FF2B5EF4-FFF2-40B4-BE49-F238E27FC236}">
              <a16:creationId xmlns:a16="http://schemas.microsoft.com/office/drawing/2014/main" id="{00000000-0008-0000-0600-000004140000}"/>
            </a:ext>
          </a:extLst>
        </xdr:cNvPr>
        <xdr:cNvSpPr txBox="1">
          <a:spLocks noChangeArrowheads="1"/>
        </xdr:cNvSpPr>
      </xdr:nvSpPr>
      <xdr:spPr bwMode="auto">
        <a:xfrm>
          <a:off x="60483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25" name="Text Box 5">
          <a:extLst>
            <a:ext uri="{FF2B5EF4-FFF2-40B4-BE49-F238E27FC236}">
              <a16:creationId xmlns:a16="http://schemas.microsoft.com/office/drawing/2014/main" id="{00000000-0008-0000-0600-000005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26" name="Text Box 6">
          <a:extLst>
            <a:ext uri="{FF2B5EF4-FFF2-40B4-BE49-F238E27FC236}">
              <a16:creationId xmlns:a16="http://schemas.microsoft.com/office/drawing/2014/main" id="{00000000-0008-0000-0600-000006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27" name="Text Box 7">
          <a:extLst>
            <a:ext uri="{FF2B5EF4-FFF2-40B4-BE49-F238E27FC236}">
              <a16:creationId xmlns:a16="http://schemas.microsoft.com/office/drawing/2014/main" id="{00000000-0008-0000-0600-000007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28" name="Text Box 8">
          <a:extLst>
            <a:ext uri="{FF2B5EF4-FFF2-40B4-BE49-F238E27FC236}">
              <a16:creationId xmlns:a16="http://schemas.microsoft.com/office/drawing/2014/main" id="{00000000-0008-0000-0600-000008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29" name="Text Box 9">
          <a:extLst>
            <a:ext uri="{FF2B5EF4-FFF2-40B4-BE49-F238E27FC236}">
              <a16:creationId xmlns:a16="http://schemas.microsoft.com/office/drawing/2014/main" id="{00000000-0008-0000-0600-000009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30" name="Text Box 10">
          <a:extLst>
            <a:ext uri="{FF2B5EF4-FFF2-40B4-BE49-F238E27FC236}">
              <a16:creationId xmlns:a16="http://schemas.microsoft.com/office/drawing/2014/main" id="{00000000-0008-0000-0600-00000A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31" name="Text Box 11">
          <a:extLst>
            <a:ext uri="{FF2B5EF4-FFF2-40B4-BE49-F238E27FC236}">
              <a16:creationId xmlns:a16="http://schemas.microsoft.com/office/drawing/2014/main" id="{00000000-0008-0000-0600-00000B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32" name="Text Box 12">
          <a:extLst>
            <a:ext uri="{FF2B5EF4-FFF2-40B4-BE49-F238E27FC236}">
              <a16:creationId xmlns:a16="http://schemas.microsoft.com/office/drawing/2014/main" id="{00000000-0008-0000-0600-00000C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33" name="Text Box 13">
          <a:extLst>
            <a:ext uri="{FF2B5EF4-FFF2-40B4-BE49-F238E27FC236}">
              <a16:creationId xmlns:a16="http://schemas.microsoft.com/office/drawing/2014/main" id="{00000000-0008-0000-0600-00000D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34" name="Text Box 14">
          <a:extLst>
            <a:ext uri="{FF2B5EF4-FFF2-40B4-BE49-F238E27FC236}">
              <a16:creationId xmlns:a16="http://schemas.microsoft.com/office/drawing/2014/main" id="{00000000-0008-0000-0600-00000E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Conforme</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35" name="Text Box 15">
          <a:extLst>
            <a:ext uri="{FF2B5EF4-FFF2-40B4-BE49-F238E27FC236}">
              <a16:creationId xmlns:a16="http://schemas.microsoft.com/office/drawing/2014/main" id="{00000000-0008-0000-0600-00000F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Non Conforme</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136" name="Text Box 16">
          <a:extLst>
            <a:ext uri="{FF2B5EF4-FFF2-40B4-BE49-F238E27FC236}">
              <a16:creationId xmlns:a16="http://schemas.microsoft.com/office/drawing/2014/main" id="{00000000-0008-0000-0600-000010140000}"/>
            </a:ext>
          </a:extLst>
        </xdr:cNvPr>
        <xdr:cNvSpPr txBox="1">
          <a:spLocks noChangeArrowheads="1"/>
        </xdr:cNvSpPr>
      </xdr:nvSpPr>
      <xdr:spPr bwMode="auto">
        <a:xfrm>
          <a:off x="12372975" y="3514725"/>
          <a:ext cx="0" cy="0"/>
        </a:xfrm>
        <a:prstGeom prst="rect">
          <a:avLst/>
        </a:prstGeom>
        <a:solidFill>
          <a:srgbClr val="FFFFFF"/>
        </a:solidFill>
        <a:ln w="9525">
          <a:noFill/>
          <a:miter lim="800000"/>
          <a:headEnd/>
          <a:tailEnd/>
        </a:ln>
      </xdr:spPr>
      <xdr:txBody>
        <a:bodyPr vertOverflow="clip" vert="vert270" wrap="square" lIns="27432" tIns="0" rIns="0" bIns="27432" anchor="t" upright="1"/>
        <a:lstStyle/>
        <a:p>
          <a:pPr algn="l" rtl="1">
            <a:defRPr sz="1000"/>
          </a:pPr>
          <a:r>
            <a:rPr lang="fr-FR" sz="1100" b="1" i="0" strike="noStrike">
              <a:solidFill>
                <a:srgbClr val="000000"/>
              </a:solidFill>
              <a:latin typeface="Arial"/>
              <a:cs typeface="Arial"/>
            </a:rPr>
            <a:t>N/A</a:t>
          </a:r>
        </a:p>
      </xdr:txBody>
    </xdr:sp>
    <xdr:clientData/>
  </xdr:twoCellAnchor>
  <xdr:twoCellAnchor>
    <xdr:from>
      <xdr:col>2</xdr:col>
      <xdr:colOff>28575</xdr:colOff>
      <xdr:row>6</xdr:row>
      <xdr:rowOff>0</xdr:rowOff>
    </xdr:from>
    <xdr:to>
      <xdr:col>8</xdr:col>
      <xdr:colOff>0</xdr:colOff>
      <xdr:row>6</xdr:row>
      <xdr:rowOff>0</xdr:rowOff>
    </xdr:to>
    <xdr:sp macro="" textlink="">
      <xdr:nvSpPr>
        <xdr:cNvPr id="5137" name="Text Box 17">
          <a:extLst>
            <a:ext uri="{FF2B5EF4-FFF2-40B4-BE49-F238E27FC236}">
              <a16:creationId xmlns:a16="http://schemas.microsoft.com/office/drawing/2014/main" id="{00000000-0008-0000-0600-000011140000}"/>
            </a:ext>
          </a:extLst>
        </xdr:cNvPr>
        <xdr:cNvSpPr txBox="1">
          <a:spLocks noChangeArrowheads="1"/>
        </xdr:cNvSpPr>
      </xdr:nvSpPr>
      <xdr:spPr bwMode="auto">
        <a:xfrm>
          <a:off x="2305050" y="3514725"/>
          <a:ext cx="11687175" cy="0"/>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fr-FR" sz="1000" b="0" i="0" strike="noStrike">
              <a:solidFill>
                <a:srgbClr val="000000"/>
              </a:solidFill>
              <a:latin typeface="Arial"/>
              <a:cs typeface="Arial"/>
            </a:rPr>
            <a:t>Le candidat établi en France est une personne physique non commerçante et n’est pas soumis à l’obligation d’être inscrit au registre du commerce et des sociétés (RCS) ou au répertoire des métiers. Toutefois, si la profession à laquelle il appartient est réglementée, joindre au présent dossier les références de son inscription à un ordre professionnel ou la référence de l’agrément donné par l’autorité compétente </a:t>
          </a:r>
        </a:p>
      </xdr:txBody>
    </xdr:sp>
    <xdr:clientData/>
  </xdr:twoCellAnchor>
  <xdr:twoCellAnchor>
    <xdr:from>
      <xdr:col>2</xdr:col>
      <xdr:colOff>28575</xdr:colOff>
      <xdr:row>6</xdr:row>
      <xdr:rowOff>0</xdr:rowOff>
    </xdr:from>
    <xdr:to>
      <xdr:col>8</xdr:col>
      <xdr:colOff>0</xdr:colOff>
      <xdr:row>6</xdr:row>
      <xdr:rowOff>0</xdr:rowOff>
    </xdr:to>
    <xdr:sp macro="" textlink="">
      <xdr:nvSpPr>
        <xdr:cNvPr id="5138" name="Text Box 18">
          <a:extLst>
            <a:ext uri="{FF2B5EF4-FFF2-40B4-BE49-F238E27FC236}">
              <a16:creationId xmlns:a16="http://schemas.microsoft.com/office/drawing/2014/main" id="{00000000-0008-0000-0600-000012140000}"/>
            </a:ext>
          </a:extLst>
        </xdr:cNvPr>
        <xdr:cNvSpPr txBox="1">
          <a:spLocks noChangeArrowheads="1"/>
        </xdr:cNvSpPr>
      </xdr:nvSpPr>
      <xdr:spPr bwMode="auto">
        <a:xfrm>
          <a:off x="2305050" y="3514725"/>
          <a:ext cx="11687175" cy="0"/>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fr-FR" sz="1000" b="0" i="0" strike="noStrike">
              <a:solidFill>
                <a:srgbClr val="000000"/>
              </a:solidFill>
              <a:latin typeface="Arial"/>
              <a:cs typeface="Arial"/>
            </a:rPr>
            <a:t>La législation du pays du candidat non établi en France n'impose pas d'enregistrement dans son cas. </a:t>
          </a:r>
        </a:p>
      </xdr:txBody>
    </xdr:sp>
    <xdr:clientData/>
  </xdr:twoCellAnchor>
  <xdr:twoCellAnchor>
    <xdr:from>
      <xdr:col>2</xdr:col>
      <xdr:colOff>28575</xdr:colOff>
      <xdr:row>6</xdr:row>
      <xdr:rowOff>0</xdr:rowOff>
    </xdr:from>
    <xdr:to>
      <xdr:col>8</xdr:col>
      <xdr:colOff>0</xdr:colOff>
      <xdr:row>6</xdr:row>
      <xdr:rowOff>0</xdr:rowOff>
    </xdr:to>
    <xdr:sp macro="" textlink="">
      <xdr:nvSpPr>
        <xdr:cNvPr id="5139" name="Text Box 19">
          <a:extLst>
            <a:ext uri="{FF2B5EF4-FFF2-40B4-BE49-F238E27FC236}">
              <a16:creationId xmlns:a16="http://schemas.microsoft.com/office/drawing/2014/main" id="{00000000-0008-0000-0600-000013140000}"/>
            </a:ext>
          </a:extLst>
        </xdr:cNvPr>
        <xdr:cNvSpPr txBox="1">
          <a:spLocks noChangeArrowheads="1"/>
        </xdr:cNvSpPr>
      </xdr:nvSpPr>
      <xdr:spPr bwMode="auto">
        <a:xfrm>
          <a:off x="2305050" y="3514725"/>
          <a:ext cx="11687175" cy="0"/>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fr-FR" sz="1000" b="0" i="0" strike="noStrike">
              <a:solidFill>
                <a:srgbClr val="000000"/>
              </a:solidFill>
              <a:latin typeface="Arial"/>
              <a:cs typeface="Arial"/>
            </a:rPr>
            <a:t>Le candidat est une société constituée depuis le  </a:t>
          </a:r>
          <a:r>
            <a:rPr lang="fr-FR" sz="1000" b="0" i="0" strike="noStrike">
              <a:solidFill>
                <a:srgbClr val="0000FF"/>
              </a:solidFill>
              <a:latin typeface="Arial"/>
              <a:cs typeface="Arial"/>
            </a:rPr>
            <a:t>XXXXXX</a:t>
          </a:r>
          <a:r>
            <a:rPr lang="fr-FR" sz="1000" b="0" i="0" strike="noStrike">
              <a:solidFill>
                <a:srgbClr val="000000"/>
              </a:solidFill>
              <a:latin typeface="Arial"/>
              <a:cs typeface="Arial"/>
            </a:rPr>
            <a:t> . La demande d’inscription est en cours auprès de l’organisme dont la dénomination et l’adresse figurent ci-dessous : </a:t>
          </a:r>
        </a:p>
      </xdr:txBody>
    </xdr:sp>
    <xdr:clientData/>
  </xdr:twoCellAnchor>
  <xdr:twoCellAnchor>
    <xdr:from>
      <xdr:col>2</xdr:col>
      <xdr:colOff>28575</xdr:colOff>
      <xdr:row>6</xdr:row>
      <xdr:rowOff>0</xdr:rowOff>
    </xdr:from>
    <xdr:to>
      <xdr:col>8</xdr:col>
      <xdr:colOff>0</xdr:colOff>
      <xdr:row>6</xdr:row>
      <xdr:rowOff>0</xdr:rowOff>
    </xdr:to>
    <xdr:sp macro="" textlink="">
      <xdr:nvSpPr>
        <xdr:cNvPr id="5141" name="Text Box 21">
          <a:extLst>
            <a:ext uri="{FF2B5EF4-FFF2-40B4-BE49-F238E27FC236}">
              <a16:creationId xmlns:a16="http://schemas.microsoft.com/office/drawing/2014/main" id="{00000000-0008-0000-0600-000015140000}"/>
            </a:ext>
          </a:extLst>
        </xdr:cNvPr>
        <xdr:cNvSpPr txBox="1">
          <a:spLocks noChangeArrowheads="1"/>
        </xdr:cNvSpPr>
      </xdr:nvSpPr>
      <xdr:spPr bwMode="auto">
        <a:xfrm>
          <a:off x="2305050" y="3514725"/>
          <a:ext cx="11687175" cy="0"/>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fr-FR" sz="1000" b="0" i="0" strike="noStrike">
              <a:solidFill>
                <a:srgbClr val="000000"/>
              </a:solidFill>
              <a:latin typeface="Arial"/>
              <a:cs typeface="Arial"/>
            </a:rPr>
            <a:t>Le candidat établi en France est une association déclarée constituée depuis le </a:t>
          </a:r>
          <a:r>
            <a:rPr lang="fr-FR" sz="1000" b="0" i="0" strike="noStrike">
              <a:solidFill>
                <a:srgbClr val="0000FF"/>
              </a:solidFill>
              <a:latin typeface="Arial"/>
              <a:cs typeface="Arial"/>
            </a:rPr>
            <a:t>XXXXXX</a:t>
          </a:r>
        </a:p>
      </xdr:txBody>
    </xdr:sp>
    <xdr:clientData/>
  </xdr:twoCellAnchor>
  <xdr:twoCellAnchor>
    <xdr:from>
      <xdr:col>2</xdr:col>
      <xdr:colOff>28575</xdr:colOff>
      <xdr:row>6</xdr:row>
      <xdr:rowOff>0</xdr:rowOff>
    </xdr:from>
    <xdr:to>
      <xdr:col>8</xdr:col>
      <xdr:colOff>0</xdr:colOff>
      <xdr:row>6</xdr:row>
      <xdr:rowOff>0</xdr:rowOff>
    </xdr:to>
    <xdr:sp macro="" textlink="">
      <xdr:nvSpPr>
        <xdr:cNvPr id="5142" name="Text Box 22">
          <a:extLst>
            <a:ext uri="{FF2B5EF4-FFF2-40B4-BE49-F238E27FC236}">
              <a16:creationId xmlns:a16="http://schemas.microsoft.com/office/drawing/2014/main" id="{00000000-0008-0000-0600-000016140000}"/>
            </a:ext>
          </a:extLst>
        </xdr:cNvPr>
        <xdr:cNvSpPr txBox="1">
          <a:spLocks noChangeArrowheads="1"/>
        </xdr:cNvSpPr>
      </xdr:nvSpPr>
      <xdr:spPr bwMode="auto">
        <a:xfrm>
          <a:off x="2305050" y="3514725"/>
          <a:ext cx="11687175" cy="0"/>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fr-FR" sz="1000" b="0" i="0" strike="noStrike">
              <a:solidFill>
                <a:srgbClr val="000000"/>
              </a:solidFill>
              <a:latin typeface="Arial"/>
              <a:cs typeface="Arial"/>
            </a:rPr>
            <a:t>Le candidat non établi en France est une association ayant la capacité de contracter (n° d’enregistrement s’il y a lieu  </a:t>
          </a:r>
          <a:r>
            <a:rPr lang="fr-FR" sz="1000" b="0" i="0" strike="noStrike">
              <a:solidFill>
                <a:srgbClr val="0000FF"/>
              </a:solidFill>
              <a:latin typeface="Arial"/>
              <a:cs typeface="Arial"/>
            </a:rPr>
            <a:t>XXXX </a:t>
          </a:r>
          <a:r>
            <a:rPr lang="fr-FR" sz="1000" b="0" i="0" strike="noStrike">
              <a:solidFill>
                <a:srgbClr val="000000"/>
              </a:solidFill>
              <a:latin typeface="Arial"/>
              <a:cs typeface="Arial"/>
            </a:rPr>
            <a:t>), déclarée constituée depuis le  </a:t>
          </a:r>
          <a:r>
            <a:rPr lang="fr-FR" sz="1000" b="0" i="0" strike="noStrike">
              <a:solidFill>
                <a:srgbClr val="0000FF"/>
              </a:solidFill>
              <a:latin typeface="Arial"/>
              <a:cs typeface="Arial"/>
            </a:rPr>
            <a:t>XXXX </a:t>
          </a:r>
          <a:r>
            <a:rPr lang="fr-FR" sz="1000" b="0" i="0" strike="noStrike">
              <a:solidFill>
                <a:srgbClr val="000000"/>
              </a:solidFill>
              <a:latin typeface="Arial"/>
              <a:cs typeface="Arial"/>
            </a:rPr>
            <a:t>   </a:t>
          </a:r>
        </a:p>
      </xdr:txBody>
    </xdr:sp>
    <xdr:clientData/>
  </xdr:twoCellAnchor>
  <xdr:twoCellAnchor>
    <xdr:from>
      <xdr:col>2</xdr:col>
      <xdr:colOff>28575</xdr:colOff>
      <xdr:row>6</xdr:row>
      <xdr:rowOff>0</xdr:rowOff>
    </xdr:from>
    <xdr:to>
      <xdr:col>8</xdr:col>
      <xdr:colOff>0</xdr:colOff>
      <xdr:row>6</xdr:row>
      <xdr:rowOff>0</xdr:rowOff>
    </xdr:to>
    <xdr:sp macro="" textlink="">
      <xdr:nvSpPr>
        <xdr:cNvPr id="5143" name="Text Box 23">
          <a:extLst>
            <a:ext uri="{FF2B5EF4-FFF2-40B4-BE49-F238E27FC236}">
              <a16:creationId xmlns:a16="http://schemas.microsoft.com/office/drawing/2014/main" id="{00000000-0008-0000-0600-000017140000}"/>
            </a:ext>
          </a:extLst>
        </xdr:cNvPr>
        <xdr:cNvSpPr txBox="1">
          <a:spLocks noChangeArrowheads="1"/>
        </xdr:cNvSpPr>
      </xdr:nvSpPr>
      <xdr:spPr bwMode="auto">
        <a:xfrm>
          <a:off x="2305050" y="3514725"/>
          <a:ext cx="11687175" cy="0"/>
        </a:xfrm>
        <a:prstGeom prst="rect">
          <a:avLst/>
        </a:prstGeom>
        <a:solidFill>
          <a:srgbClr val="FFFFFF"/>
        </a:solidFill>
        <a:ln w="9525">
          <a:noFill/>
          <a:miter lim="800000"/>
          <a:headEnd/>
          <a:tailEnd/>
        </a:ln>
      </xdr:spPr>
      <xdr:txBody>
        <a:bodyPr vertOverflow="clip" wrap="square" lIns="27432" tIns="22860" rIns="0" bIns="0" anchor="t" upright="1"/>
        <a:lstStyle/>
        <a:p>
          <a:pPr algn="l" rtl="1">
            <a:defRPr sz="1000"/>
          </a:pPr>
          <a:r>
            <a:rPr lang="fr-FR" sz="1000" b="0" i="0" strike="noStrike">
              <a:solidFill>
                <a:srgbClr val="000000"/>
              </a:solidFill>
              <a:latin typeface="Arial"/>
              <a:cs typeface="Arial"/>
            </a:rPr>
            <a:t>Le candidat est une personne publique : </a:t>
          </a:r>
          <a:r>
            <a:rPr lang="fr-FR" sz="1000" b="0" i="0" strike="noStrike">
              <a:solidFill>
                <a:srgbClr val="0000FF"/>
              </a:solidFill>
              <a:latin typeface="Arial"/>
              <a:cs typeface="Arial"/>
            </a:rPr>
            <a:t> XXXX</a:t>
          </a:r>
        </a:p>
      </xdr:txBody>
    </xdr:sp>
    <xdr:clientData/>
  </xdr:twoCellAnchor>
  <xdr:twoCellAnchor>
    <xdr:from>
      <xdr:col>1</xdr:col>
      <xdr:colOff>28575</xdr:colOff>
      <xdr:row>6</xdr:row>
      <xdr:rowOff>0</xdr:rowOff>
    </xdr:from>
    <xdr:to>
      <xdr:col>8</xdr:col>
      <xdr:colOff>0</xdr:colOff>
      <xdr:row>6</xdr:row>
      <xdr:rowOff>0</xdr:rowOff>
    </xdr:to>
    <xdr:sp macro="" textlink="">
      <xdr:nvSpPr>
        <xdr:cNvPr id="5145" name="Text Box 25">
          <a:extLst>
            <a:ext uri="{FF2B5EF4-FFF2-40B4-BE49-F238E27FC236}">
              <a16:creationId xmlns:a16="http://schemas.microsoft.com/office/drawing/2014/main" id="{00000000-0008-0000-0600-000019140000}"/>
            </a:ext>
          </a:extLst>
        </xdr:cNvPr>
        <xdr:cNvSpPr txBox="1">
          <a:spLocks noChangeArrowheads="1"/>
        </xdr:cNvSpPr>
      </xdr:nvSpPr>
      <xdr:spPr bwMode="auto">
        <a:xfrm>
          <a:off x="476250" y="3514725"/>
          <a:ext cx="13515975" cy="0"/>
        </a:xfrm>
        <a:prstGeom prst="rect">
          <a:avLst/>
        </a:prstGeom>
        <a:solidFill>
          <a:srgbClr val="FFFFFF"/>
        </a:solidFill>
        <a:ln w="9525">
          <a:noFill/>
          <a:miter lim="800000"/>
          <a:headEnd/>
          <a:tailEnd/>
        </a:ln>
      </xdr:spPr>
      <xdr:txBody>
        <a:bodyPr vertOverflow="clip" wrap="square" lIns="36576" tIns="22860" rIns="0" bIns="0" anchor="t" upright="1"/>
        <a:lstStyle/>
        <a:p>
          <a:pPr algn="l" rtl="1">
            <a:defRPr sz="1000"/>
          </a:pPr>
          <a:r>
            <a:rPr lang="fr-FR" sz="1200" b="0" i="0" strike="noStrike">
              <a:solidFill>
                <a:srgbClr val="000000"/>
              </a:solidFill>
              <a:latin typeface="Arial"/>
              <a:cs typeface="Arial"/>
            </a:rPr>
            <a:t>Pour le candidat non établi en France indiquer numéro et ville d’enregistrement, pays : </a:t>
          </a:r>
          <a:r>
            <a:rPr lang="fr-FR" sz="1200" b="0" i="0" strike="noStrike">
              <a:solidFill>
                <a:srgbClr val="0000FF"/>
              </a:solidFill>
              <a:latin typeface="Arial"/>
              <a:cs typeface="Arial"/>
            </a:rPr>
            <a:t> XXXX</a:t>
          </a:r>
        </a:p>
      </xdr:txBody>
    </xdr:sp>
    <xdr:clientData/>
  </xdr:twoCellAnchor>
  <xdr:twoCellAnchor>
    <xdr:from>
      <xdr:col>1</xdr:col>
      <xdr:colOff>114300</xdr:colOff>
      <xdr:row>7</xdr:row>
      <xdr:rowOff>66675</xdr:rowOff>
    </xdr:from>
    <xdr:to>
      <xdr:col>7</xdr:col>
      <xdr:colOff>542925</xdr:colOff>
      <xdr:row>14</xdr:row>
      <xdr:rowOff>190500</xdr:rowOff>
    </xdr:to>
    <xdr:sp macro="" textlink="">
      <xdr:nvSpPr>
        <xdr:cNvPr id="5156" name="Text Box 36">
          <a:extLst>
            <a:ext uri="{FF2B5EF4-FFF2-40B4-BE49-F238E27FC236}">
              <a16:creationId xmlns:a16="http://schemas.microsoft.com/office/drawing/2014/main" id="{00000000-0008-0000-0600-000024140000}"/>
            </a:ext>
          </a:extLst>
        </xdr:cNvPr>
        <xdr:cNvSpPr txBox="1">
          <a:spLocks noChangeArrowheads="1"/>
        </xdr:cNvSpPr>
      </xdr:nvSpPr>
      <xdr:spPr bwMode="auto">
        <a:xfrm>
          <a:off x="561975" y="4276725"/>
          <a:ext cx="12353925" cy="1724025"/>
        </a:xfrm>
        <a:prstGeom prst="rect">
          <a:avLst/>
        </a:prstGeom>
        <a:solidFill>
          <a:srgbClr val="FFFFFF"/>
        </a:solidFill>
        <a:ln w="9525">
          <a:noFill/>
          <a:miter lim="800000"/>
          <a:headEnd/>
          <a:tailEnd/>
        </a:ln>
      </xdr:spPr>
      <xdr:txBody>
        <a:bodyPr vertOverflow="clip" wrap="square" lIns="36576" tIns="32004" rIns="0" bIns="0" anchor="t" upright="1"/>
        <a:lstStyle/>
        <a:p>
          <a:pPr algn="l" rtl="1">
            <a:defRPr sz="1000"/>
          </a:pPr>
          <a:r>
            <a:rPr lang="fr-FR" sz="1600" b="0" i="0" strike="noStrike">
              <a:solidFill>
                <a:srgbClr val="000000"/>
              </a:solidFill>
              <a:latin typeface="Arial"/>
              <a:cs typeface="Arial"/>
            </a:rPr>
            <a:t>Le candidat déclare faire acte de candidature à la procédure d’appel à la concurrence engagée par </a:t>
          </a:r>
        </a:p>
        <a:p>
          <a:pPr algn="l" rtl="1">
            <a:defRPr sz="1000"/>
          </a:pPr>
          <a:endParaRPr lang="fr-FR" sz="1600" b="0" i="0" strike="noStrike">
            <a:solidFill>
              <a:srgbClr val="000000"/>
            </a:solidFill>
            <a:latin typeface="Arial"/>
            <a:cs typeface="Arial"/>
          </a:endParaRPr>
        </a:p>
        <a:p>
          <a:pPr algn="l" rtl="1">
            <a:defRPr sz="1000"/>
          </a:pPr>
          <a:r>
            <a:rPr lang="fr-FR" sz="1600" b="0" i="0" strike="noStrike">
              <a:solidFill>
                <a:srgbClr val="000000"/>
              </a:solidFill>
              <a:latin typeface="Arial"/>
              <a:cs typeface="Arial"/>
            </a:rPr>
            <a:t>     FONCIERE LOGEMENT, pour le compte de la SCI qu’elle se substituera </a:t>
          </a:r>
        </a:p>
        <a:p>
          <a:pPr algn="l" rtl="1">
            <a:defRPr sz="1000"/>
          </a:pPr>
          <a:r>
            <a:rPr lang="fr-FR" sz="1600" b="0" i="0" strike="noStrike">
              <a:solidFill>
                <a:srgbClr val="000000"/>
              </a:solidFill>
              <a:latin typeface="Arial"/>
              <a:cs typeface="Arial"/>
            </a:rPr>
            <a:t>     21 quai d'Austerlitz </a:t>
          </a:r>
        </a:p>
        <a:p>
          <a:pPr algn="l" rtl="1">
            <a:defRPr sz="1000"/>
          </a:pPr>
          <a:r>
            <a:rPr lang="fr-FR" sz="1600" b="0" i="0" strike="noStrike">
              <a:solidFill>
                <a:srgbClr val="000000"/>
              </a:solidFill>
              <a:latin typeface="Arial"/>
              <a:cs typeface="Arial"/>
            </a:rPr>
            <a:t>     CS 11452</a:t>
          </a:r>
        </a:p>
        <a:p>
          <a:pPr algn="l" rtl="1">
            <a:defRPr sz="1000"/>
          </a:pPr>
          <a:r>
            <a:rPr lang="fr-FR" sz="1600" b="0" i="0" strike="noStrike">
              <a:solidFill>
                <a:srgbClr val="000000"/>
              </a:solidFill>
              <a:latin typeface="Arial"/>
              <a:cs typeface="Arial"/>
            </a:rPr>
            <a:t>     75643 Paris Cedex 13     </a:t>
          </a:r>
        </a:p>
        <a:p>
          <a:pPr algn="l" rtl="1">
            <a:defRPr sz="1000"/>
          </a:pPr>
          <a:r>
            <a:rPr lang="fr-FR" sz="1600" b="0" i="0" strike="noStrike">
              <a:solidFill>
                <a:srgbClr val="000000"/>
              </a:solidFill>
              <a:latin typeface="Arial"/>
              <a:cs typeface="Arial"/>
            </a:rPr>
            <a:t>     </a:t>
          </a: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xdr:txBody>
    </xdr:sp>
    <xdr:clientData/>
  </xdr:twoCellAnchor>
  <xdr:twoCellAnchor>
    <xdr:from>
      <xdr:col>1</xdr:col>
      <xdr:colOff>114300</xdr:colOff>
      <xdr:row>17</xdr:row>
      <xdr:rowOff>95250</xdr:rowOff>
    </xdr:from>
    <xdr:to>
      <xdr:col>7</xdr:col>
      <xdr:colOff>542925</xdr:colOff>
      <xdr:row>20</xdr:row>
      <xdr:rowOff>0</xdr:rowOff>
    </xdr:to>
    <xdr:sp macro="" textlink="">
      <xdr:nvSpPr>
        <xdr:cNvPr id="5158" name="Text Box 38">
          <a:extLst>
            <a:ext uri="{FF2B5EF4-FFF2-40B4-BE49-F238E27FC236}">
              <a16:creationId xmlns:a16="http://schemas.microsoft.com/office/drawing/2014/main" id="{00000000-0008-0000-0600-000026140000}"/>
            </a:ext>
          </a:extLst>
        </xdr:cNvPr>
        <xdr:cNvSpPr txBox="1">
          <a:spLocks noChangeArrowheads="1"/>
        </xdr:cNvSpPr>
      </xdr:nvSpPr>
      <xdr:spPr bwMode="auto">
        <a:xfrm>
          <a:off x="561975" y="7277100"/>
          <a:ext cx="12353925" cy="590550"/>
        </a:xfrm>
        <a:prstGeom prst="rect">
          <a:avLst/>
        </a:prstGeom>
        <a:solidFill>
          <a:srgbClr val="FFFFFF"/>
        </a:solidFill>
        <a:ln w="9525">
          <a:noFill/>
          <a:miter lim="800000"/>
          <a:headEnd/>
          <a:tailEnd/>
        </a:ln>
      </xdr:spPr>
      <xdr:txBody>
        <a:bodyPr vertOverflow="clip" wrap="square" lIns="36576" tIns="32004" rIns="0" bIns="0" anchor="t" upright="1"/>
        <a:lstStyle/>
        <a:p>
          <a:pPr algn="l" rtl="1">
            <a:defRPr sz="1000"/>
          </a:pPr>
          <a:r>
            <a:rPr lang="fr-FR" sz="1600" b="0" i="0" strike="noStrike">
              <a:solidFill>
                <a:srgbClr val="000000"/>
              </a:solidFill>
              <a:latin typeface="Arial"/>
              <a:cs typeface="Arial"/>
            </a:rPr>
            <a:t>Sélection des équipes de candidats qui seront consultées pour présenter une offre en  vue de la réalisation d’un ensemble immobilier dans le cadre d’un Contrat de Promotion Immobilière concernant l’opération suivante :</a:t>
          </a: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a:p>
          <a:pPr algn="l" rtl="1">
            <a:defRPr sz="1000"/>
          </a:pPr>
          <a:endParaRPr lang="fr-FR" sz="1600" b="0" i="0" strike="noStrike">
            <a:solidFill>
              <a:srgbClr val="000000"/>
            </a:solidFill>
            <a:latin typeface="Arial"/>
            <a:cs typeface="Arial"/>
          </a:endParaRPr>
        </a:p>
      </xdr:txBody>
    </xdr:sp>
    <xdr:clientData/>
  </xdr:twoCellAnchor>
  <xdr:twoCellAnchor>
    <xdr:from>
      <xdr:col>5</xdr:col>
      <xdr:colOff>161925</xdr:colOff>
      <xdr:row>1</xdr:row>
      <xdr:rowOff>371475</xdr:rowOff>
    </xdr:from>
    <xdr:to>
      <xdr:col>5</xdr:col>
      <xdr:colOff>666750</xdr:colOff>
      <xdr:row>1</xdr:row>
      <xdr:rowOff>809625</xdr:rowOff>
    </xdr:to>
    <xdr:sp macro="" textlink="">
      <xdr:nvSpPr>
        <xdr:cNvPr id="5159" name="Text Box 39">
          <a:extLst>
            <a:ext uri="{FF2B5EF4-FFF2-40B4-BE49-F238E27FC236}">
              <a16:creationId xmlns:a16="http://schemas.microsoft.com/office/drawing/2014/main" id="{00000000-0008-0000-0600-000027140000}"/>
            </a:ext>
          </a:extLst>
        </xdr:cNvPr>
        <xdr:cNvSpPr txBox="1">
          <a:spLocks noChangeArrowheads="1"/>
        </xdr:cNvSpPr>
      </xdr:nvSpPr>
      <xdr:spPr bwMode="auto">
        <a:xfrm>
          <a:off x="7096125" y="971550"/>
          <a:ext cx="504825" cy="438150"/>
        </a:xfrm>
        <a:prstGeom prst="rect">
          <a:avLst/>
        </a:prstGeom>
        <a:noFill/>
        <a:ln w="22225">
          <a:solidFill>
            <a:srgbClr val="808080"/>
          </a:solidFill>
          <a:miter lim="800000"/>
          <a:headEnd/>
          <a:tailEnd/>
        </a:ln>
      </xdr:spPr>
      <xdr:txBody>
        <a:bodyPr vertOverflow="clip" wrap="square" lIns="54864" tIns="41148" rIns="54864" bIns="41148" anchor="ctr" upright="1"/>
        <a:lstStyle/>
        <a:p>
          <a:pPr algn="ctr" rtl="1">
            <a:defRPr sz="1000"/>
          </a:pPr>
          <a:r>
            <a:rPr lang="fr-FR" sz="2400" b="1" i="0" strike="noStrike">
              <a:solidFill>
                <a:srgbClr val="808080"/>
              </a:solidFill>
              <a:latin typeface="Arial"/>
              <a:cs typeface="Arial"/>
            </a:rPr>
            <a:t>A4</a:t>
          </a:r>
        </a:p>
      </xdr:txBody>
    </xdr:sp>
    <xdr:clientData/>
  </xdr:twoCellAnchor>
  <xdr:twoCellAnchor editAs="oneCell">
    <xdr:from>
      <xdr:col>0</xdr:col>
      <xdr:colOff>0</xdr:colOff>
      <xdr:row>0</xdr:row>
      <xdr:rowOff>0</xdr:rowOff>
    </xdr:from>
    <xdr:to>
      <xdr:col>2</xdr:col>
      <xdr:colOff>113030</xdr:colOff>
      <xdr:row>0</xdr:row>
      <xdr:rowOff>514350</xdr:rowOff>
    </xdr:to>
    <xdr:pic>
      <xdr:nvPicPr>
        <xdr:cNvPr id="28" name="Image 27" descr="P:\SEC - COMMUNICATION\Charte Graphique Foncière Logement 2017\AL-FONCIERELOGEMENT-Q.jpg">
          <a:extLst>
            <a:ext uri="{FF2B5EF4-FFF2-40B4-BE49-F238E27FC236}">
              <a16:creationId xmlns:a16="http://schemas.microsoft.com/office/drawing/2014/main" id="{00000000-0008-0000-0600-00001C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99030" cy="5143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vmlDrawing" Target="../drawings/vmlDrawing4.vml"/><Relationship Id="rId7" Type="http://schemas.openxmlformats.org/officeDocument/2006/relationships/ctrlProp" Target="../ctrlProps/ctrlProp12.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pageSetUpPr fitToPage="1"/>
  </sheetPr>
  <dimension ref="B1:K16"/>
  <sheetViews>
    <sheetView showGridLines="0" tabSelected="1" zoomScale="80" zoomScaleNormal="100" zoomScaleSheetLayoutView="75" workbookViewId="0">
      <selection activeCell="B24" sqref="B24"/>
    </sheetView>
  </sheetViews>
  <sheetFormatPr baseColWidth="10" defaultColWidth="9.06640625" defaultRowHeight="12.75"/>
  <cols>
    <col min="1" max="1" width="5.86328125" customWidth="1"/>
    <col min="2" max="2" width="189.53125" customWidth="1"/>
  </cols>
  <sheetData>
    <row r="1" spans="2:11" ht="41.25" customHeight="1"/>
    <row r="2" spans="2:11" ht="96.75" customHeight="1">
      <c r="B2" s="189" t="s">
        <v>72</v>
      </c>
      <c r="C2" s="118"/>
      <c r="D2" s="118"/>
      <c r="E2" s="118"/>
      <c r="F2" s="118"/>
      <c r="G2" s="118"/>
      <c r="H2" s="118"/>
      <c r="I2" s="118"/>
      <c r="J2" s="118"/>
      <c r="K2" s="118"/>
    </row>
    <row r="3" spans="2:11" ht="12.75" customHeight="1"/>
    <row r="4" spans="2:11" ht="51" customHeight="1"/>
    <row r="5" spans="2:11" ht="13.15">
      <c r="B5" s="58"/>
    </row>
    <row r="6" spans="2:11" ht="15">
      <c r="B6" s="119" t="s">
        <v>73</v>
      </c>
      <c r="C6" s="119"/>
      <c r="D6" s="119"/>
      <c r="E6" s="119"/>
      <c r="F6" s="119"/>
      <c r="G6" s="119"/>
      <c r="H6" s="119"/>
      <c r="I6" s="119"/>
      <c r="J6" s="119"/>
      <c r="K6" s="119"/>
    </row>
    <row r="7" spans="2:11" ht="15">
      <c r="B7" s="119" t="s">
        <v>74</v>
      </c>
      <c r="C7" s="119"/>
      <c r="D7" s="119"/>
      <c r="E7" s="119"/>
      <c r="F7" s="119"/>
      <c r="G7" s="119"/>
      <c r="H7" s="119"/>
      <c r="I7" s="119"/>
      <c r="J7" s="119"/>
      <c r="K7" s="119"/>
    </row>
    <row r="8" spans="2:11" ht="15">
      <c r="B8" s="119" t="s">
        <v>79</v>
      </c>
      <c r="C8" s="119"/>
      <c r="D8" s="119"/>
      <c r="E8" s="119"/>
      <c r="F8" s="119"/>
      <c r="G8" s="119"/>
      <c r="H8" s="119"/>
      <c r="I8" s="119"/>
      <c r="J8" s="119"/>
      <c r="K8" s="119"/>
    </row>
    <row r="9" spans="2:11" ht="15">
      <c r="B9" s="119" t="s">
        <v>101</v>
      </c>
      <c r="C9" s="119"/>
      <c r="D9" s="119"/>
      <c r="E9" s="119"/>
      <c r="F9" s="119"/>
      <c r="G9" s="119"/>
      <c r="H9" s="119"/>
      <c r="I9" s="119"/>
      <c r="J9" s="119"/>
      <c r="K9" s="119"/>
    </row>
    <row r="10" spans="2:11" ht="15">
      <c r="B10" s="100" t="s">
        <v>102</v>
      </c>
    </row>
    <row r="11" spans="2:11" ht="15">
      <c r="B11" s="119" t="s">
        <v>103</v>
      </c>
      <c r="C11" s="119"/>
      <c r="D11" s="119"/>
      <c r="E11" s="119"/>
      <c r="F11" s="119"/>
      <c r="G11" s="119"/>
      <c r="H11" s="119"/>
      <c r="I11" s="119"/>
      <c r="J11" s="119"/>
      <c r="K11" s="119"/>
    </row>
    <row r="12" spans="2:11" ht="15">
      <c r="B12" s="190" t="s">
        <v>127</v>
      </c>
    </row>
    <row r="13" spans="2:11" ht="15">
      <c r="B13" s="190" t="s">
        <v>128</v>
      </c>
    </row>
    <row r="14" spans="2:11" ht="15">
      <c r="B14" s="190" t="s">
        <v>129</v>
      </c>
    </row>
    <row r="15" spans="2:11" ht="15">
      <c r="B15" s="119" t="s">
        <v>130</v>
      </c>
      <c r="C15" s="119"/>
      <c r="D15" s="119"/>
      <c r="E15" s="119"/>
      <c r="F15" s="119"/>
      <c r="G15" s="119"/>
      <c r="H15" s="119"/>
      <c r="I15" s="119"/>
      <c r="J15" s="119"/>
      <c r="K15" s="119"/>
    </row>
    <row r="16" spans="2:11" ht="45.75" customHeight="1">
      <c r="B16" s="119" t="s">
        <v>75</v>
      </c>
      <c r="C16" s="119"/>
      <c r="D16" s="119"/>
      <c r="E16" s="119"/>
      <c r="F16" s="119"/>
      <c r="G16" s="119"/>
      <c r="H16" s="119"/>
      <c r="I16" s="119"/>
      <c r="J16" s="119"/>
      <c r="K16" s="119"/>
    </row>
  </sheetData>
  <sheetProtection password="89AE" sheet="1" objects="1" scenarios="1" selectLockedCells="1"/>
  <phoneticPr fontId="37" type="noConversion"/>
  <pageMargins left="0.53" right="0.38" top="0.66" bottom="0.66" header="0.23" footer="0.23"/>
  <pageSetup paperSize="9" scale="90" orientation="landscape" r:id="rId1"/>
  <headerFooter alignWithMargins="0">
    <oddFooter>&amp;L&amp;A&amp;Rpage &amp;P/&amp;N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pageSetUpPr fitToPage="1"/>
  </sheetPr>
  <dimension ref="A1:W81"/>
  <sheetViews>
    <sheetView showGridLines="0" view="pageBreakPreview" zoomScale="40" zoomScaleNormal="75" zoomScaleSheetLayoutView="40" workbookViewId="0">
      <selection activeCell="E10" sqref="E10:H10"/>
    </sheetView>
  </sheetViews>
  <sheetFormatPr baseColWidth="10" defaultColWidth="9.06640625" defaultRowHeight="18" customHeight="1" outlineLevelCol="1"/>
  <cols>
    <col min="1" max="2" width="5.6640625" style="4" customWidth="1"/>
    <col min="3" max="3" width="5.46484375" style="1" customWidth="1"/>
    <col min="4" max="4" width="58.53125" style="2" customWidth="1"/>
    <col min="5" max="8" width="40.6640625" style="5" customWidth="1"/>
    <col min="9" max="9" width="4.06640625" style="5" customWidth="1"/>
    <col min="10" max="10" width="55.6640625" style="4" customWidth="1"/>
    <col min="11" max="11" width="12.06640625" style="4" customWidth="1"/>
    <col min="12" max="12" width="11.33203125" style="5" hidden="1" customWidth="1" outlineLevel="1"/>
    <col min="13" max="14" width="37.53125" style="5" hidden="1" customWidth="1" outlineLevel="1"/>
    <col min="15" max="15" width="15.86328125" style="4" hidden="1" customWidth="1" outlineLevel="1"/>
    <col min="16" max="16" width="55.86328125" style="4" hidden="1" customWidth="1" outlineLevel="1"/>
    <col min="17" max="17" width="61.53125" style="4" hidden="1" customWidth="1" outlineLevel="1"/>
    <col min="18" max="20" width="11" style="4" hidden="1" customWidth="1" outlineLevel="1"/>
    <col min="21" max="21" width="30.53125" style="4" hidden="1" customWidth="1" outlineLevel="1"/>
    <col min="22" max="22" width="16.53125" style="4" hidden="1" customWidth="1" outlineLevel="1"/>
    <col min="23" max="23" width="9.06640625" style="4" customWidth="1" collapsed="1"/>
    <col min="24" max="16384" width="9.06640625" style="4"/>
  </cols>
  <sheetData>
    <row r="1" spans="1:22" s="22" customFormat="1" ht="47.25" customHeight="1" thickTop="1" thickBot="1">
      <c r="B1" s="44"/>
      <c r="C1" s="37"/>
      <c r="D1" s="37"/>
      <c r="E1" s="237" t="s">
        <v>1</v>
      </c>
      <c r="F1" s="237"/>
      <c r="G1" s="237"/>
      <c r="H1" s="237"/>
      <c r="I1" s="37"/>
      <c r="J1" s="37"/>
      <c r="K1" s="26" t="s">
        <v>151</v>
      </c>
      <c r="M1" s="212" t="s">
        <v>137</v>
      </c>
      <c r="N1" s="217" t="s">
        <v>117</v>
      </c>
      <c r="O1" s="217" t="s">
        <v>119</v>
      </c>
      <c r="P1" s="220" t="s">
        <v>124</v>
      </c>
      <c r="Q1" s="222" t="s">
        <v>125</v>
      </c>
      <c r="R1" s="224" t="s">
        <v>121</v>
      </c>
      <c r="S1" s="225"/>
      <c r="T1" s="174"/>
      <c r="U1" s="217" t="s">
        <v>118</v>
      </c>
      <c r="V1" s="218" t="s">
        <v>120</v>
      </c>
    </row>
    <row r="2" spans="1:22" s="23" customFormat="1" ht="22.9" customHeight="1" thickTop="1" thickBot="1">
      <c r="C2" s="24"/>
      <c r="D2" s="24"/>
      <c r="E2" s="24"/>
      <c r="F2" s="24"/>
      <c r="G2" s="24"/>
      <c r="H2" s="24"/>
      <c r="I2" s="24"/>
      <c r="J2" s="24"/>
      <c r="K2" s="26" t="s">
        <v>150</v>
      </c>
      <c r="M2" s="213"/>
      <c r="N2" s="217"/>
      <c r="O2" s="217"/>
      <c r="P2" s="221"/>
      <c r="Q2" s="223"/>
      <c r="R2" s="160" t="s">
        <v>122</v>
      </c>
      <c r="S2" s="160" t="s">
        <v>123</v>
      </c>
      <c r="T2" s="175"/>
      <c r="U2" s="217"/>
      <c r="V2" s="219"/>
    </row>
    <row r="3" spans="1:22" s="23" customFormat="1" ht="45.75" customHeight="1" thickTop="1">
      <c r="C3" s="24"/>
      <c r="D3" s="24"/>
      <c r="E3" s="24"/>
      <c r="F3" s="24"/>
      <c r="G3" s="24"/>
      <c r="H3" s="24"/>
      <c r="I3" s="24"/>
      <c r="J3" s="24"/>
      <c r="K3" s="26"/>
      <c r="N3" s="86"/>
      <c r="O3" s="87"/>
      <c r="P3" s="87"/>
      <c r="Q3" s="87"/>
      <c r="R3" s="87"/>
      <c r="S3" s="87"/>
      <c r="T3" s="87"/>
      <c r="U3" s="87"/>
      <c r="V3" s="87"/>
    </row>
    <row r="4" spans="1:22" s="7" customFormat="1" ht="30.75" customHeight="1">
      <c r="B4" s="45"/>
      <c r="C4" s="18"/>
      <c r="D4" s="18"/>
      <c r="E4" s="238" t="s">
        <v>56</v>
      </c>
      <c r="F4" s="238"/>
      <c r="G4" s="238"/>
      <c r="H4" s="238"/>
      <c r="I4" s="18"/>
      <c r="J4" s="18"/>
      <c r="K4" s="19" t="s">
        <v>0</v>
      </c>
      <c r="M4" s="161" t="str">
        <f>+UPPER(F33)&amp;" ("&amp;LEFT(F32,2)&amp;")"</f>
        <v xml:space="preserve"> ()</v>
      </c>
      <c r="N4" s="161" t="str">
        <f>+UPPER(F18)&amp;" ("&amp;LEFT(F17,2)&amp;")"</f>
        <v xml:space="preserve"> ()</v>
      </c>
      <c r="O4" s="162" t="str">
        <f>+IF(LEN(G38)=4,G38,IF(ISBLANK(G38),"-",YEAR(G38)))</f>
        <v>-</v>
      </c>
      <c r="P4" s="164" t="e">
        <f>+AVERAGE(G46,G48,G50)</f>
        <v>#DIV/0!</v>
      </c>
      <c r="Q4" s="165">
        <f>(SUM(G69:G71)+SUM(G75:G77))/3</f>
        <v>0</v>
      </c>
      <c r="R4" s="166" t="e">
        <f>SUM(G69:G71)/(SUM(G69:G71)+SUM(G75:G77))</f>
        <v>#DIV/0!</v>
      </c>
      <c r="S4" s="176" t="e">
        <f>SUM(G75:G77)/(SUM(G69:G71)+SUM(G75:G77))</f>
        <v>#DIV/0!</v>
      </c>
      <c r="T4" s="167"/>
      <c r="U4" s="161" t="str">
        <f>PROPER(G81)</f>
        <v/>
      </c>
      <c r="V4" s="163">
        <f>+G39</f>
        <v>0</v>
      </c>
    </row>
    <row r="5" spans="1:22" s="7" customFormat="1" ht="18.75" customHeight="1">
      <c r="C5" s="18"/>
      <c r="D5" s="18"/>
      <c r="E5" s="18"/>
      <c r="F5" s="18"/>
      <c r="G5" s="18"/>
      <c r="H5" s="18"/>
      <c r="I5" s="18"/>
      <c r="J5" s="18"/>
      <c r="K5" s="19" t="s">
        <v>0</v>
      </c>
      <c r="M5" s="161"/>
      <c r="N5" s="168"/>
      <c r="O5" s="169"/>
      <c r="P5" s="171"/>
      <c r="Q5" s="172"/>
      <c r="R5" s="173"/>
      <c r="S5" s="177"/>
      <c r="T5" s="178"/>
      <c r="U5" s="168"/>
      <c r="V5" s="170"/>
    </row>
    <row r="6" spans="1:22" s="21" customFormat="1" ht="40.15">
      <c r="B6" s="38"/>
      <c r="C6" s="39"/>
      <c r="D6" s="40"/>
      <c r="E6" s="239">
        <f>+E10</f>
        <v>0</v>
      </c>
      <c r="F6" s="239"/>
      <c r="G6" s="239"/>
      <c r="H6" s="239"/>
      <c r="I6" s="41"/>
      <c r="J6" s="42"/>
      <c r="K6" s="39" t="s">
        <v>0</v>
      </c>
      <c r="L6" s="153"/>
      <c r="M6" s="153"/>
      <c r="N6" s="153"/>
    </row>
    <row r="7" spans="1:22" s="23" customFormat="1" ht="13.5" customHeight="1">
      <c r="C7" s="24"/>
      <c r="D7" s="24"/>
      <c r="K7" s="16"/>
      <c r="L7" s="25"/>
      <c r="M7" s="25"/>
      <c r="N7" s="25"/>
    </row>
    <row r="8" spans="1:22" s="11" customFormat="1" ht="69.75" customHeight="1" thickBot="1">
      <c r="A8" s="134" t="s">
        <v>17</v>
      </c>
      <c r="B8" s="8"/>
      <c r="C8" s="8"/>
      <c r="D8" s="9"/>
      <c r="E8" s="214" t="s">
        <v>16</v>
      </c>
      <c r="F8" s="214"/>
      <c r="G8" s="214"/>
      <c r="H8" s="214"/>
      <c r="I8" s="115"/>
      <c r="J8" s="135" t="s">
        <v>71</v>
      </c>
      <c r="K8" s="43" t="s">
        <v>0</v>
      </c>
      <c r="L8" s="17"/>
      <c r="N8" s="17"/>
    </row>
    <row r="9" spans="1:22" s="85" customFormat="1" ht="20.25" customHeight="1" thickTop="1">
      <c r="A9" s="136"/>
      <c r="B9" s="80"/>
      <c r="C9" s="81"/>
      <c r="D9" s="82"/>
      <c r="E9" s="83"/>
      <c r="F9" s="83"/>
      <c r="G9" s="83"/>
      <c r="H9" s="83"/>
      <c r="I9" s="83"/>
      <c r="J9" s="84"/>
      <c r="L9" s="86"/>
      <c r="N9" s="86"/>
    </row>
    <row r="10" spans="1:22" s="87" customFormat="1" ht="34.5" customHeight="1">
      <c r="A10" s="136"/>
      <c r="B10" s="80"/>
      <c r="C10" s="86"/>
      <c r="D10" s="137" t="s">
        <v>18</v>
      </c>
      <c r="E10" s="204"/>
      <c r="F10" s="204"/>
      <c r="G10" s="204"/>
      <c r="H10" s="204"/>
      <c r="I10" s="86"/>
      <c r="J10" s="192" t="s">
        <v>134</v>
      </c>
      <c r="L10" s="86"/>
    </row>
    <row r="11" spans="1:22" s="91" customFormat="1" ht="35.200000000000003" customHeight="1">
      <c r="A11" s="138"/>
      <c r="B11" s="88"/>
      <c r="C11" s="89"/>
      <c r="D11" s="139" t="s">
        <v>80</v>
      </c>
      <c r="E11" s="201"/>
      <c r="F11" s="201"/>
      <c r="G11" s="201"/>
      <c r="H11" s="201"/>
      <c r="I11" s="86"/>
      <c r="J11" s="202" t="s">
        <v>23</v>
      </c>
      <c r="L11" s="89"/>
    </row>
    <row r="12" spans="1:22" s="87" customFormat="1" ht="34.5" customHeight="1">
      <c r="A12" s="136"/>
      <c r="B12" s="80"/>
      <c r="C12" s="86"/>
      <c r="D12" s="137" t="s">
        <v>54</v>
      </c>
      <c r="E12" s="216"/>
      <c r="F12" s="216"/>
      <c r="G12" s="216"/>
      <c r="H12" s="216"/>
      <c r="I12" s="86"/>
      <c r="J12" s="202"/>
      <c r="L12" s="86"/>
    </row>
    <row r="13" spans="1:22" s="87" customFormat="1" ht="34.5" customHeight="1">
      <c r="A13" s="136"/>
      <c r="B13" s="80"/>
      <c r="C13" s="86"/>
      <c r="D13" s="137" t="s">
        <v>55</v>
      </c>
      <c r="E13" s="216"/>
      <c r="F13" s="216"/>
      <c r="G13" s="216"/>
      <c r="H13" s="216"/>
      <c r="I13" s="86"/>
      <c r="J13" s="192"/>
      <c r="L13" s="86"/>
    </row>
    <row r="14" spans="1:22" s="85" customFormat="1" ht="39.75" customHeight="1">
      <c r="A14" s="136"/>
      <c r="B14" s="80"/>
      <c r="C14" s="86"/>
      <c r="D14" s="139" t="s">
        <v>19</v>
      </c>
      <c r="E14" s="201"/>
      <c r="F14" s="201"/>
      <c r="G14" s="201"/>
      <c r="H14" s="201"/>
      <c r="I14" s="86"/>
      <c r="J14" s="192"/>
      <c r="L14" s="86"/>
    </row>
    <row r="15" spans="1:22" s="87" customFormat="1" ht="46.5" customHeight="1">
      <c r="A15" s="136"/>
      <c r="B15" s="80"/>
      <c r="C15" s="86"/>
      <c r="D15" s="139" t="s">
        <v>68</v>
      </c>
      <c r="E15" s="92" t="s">
        <v>20</v>
      </c>
      <c r="F15" s="201"/>
      <c r="G15" s="201"/>
      <c r="H15" s="201"/>
      <c r="I15" s="86"/>
      <c r="J15" s="50"/>
      <c r="L15" s="86"/>
      <c r="N15" s="179"/>
      <c r="O15" s="180"/>
      <c r="P15" s="181"/>
      <c r="Q15" s="182"/>
      <c r="R15" s="183"/>
      <c r="S15" s="183"/>
      <c r="T15" s="167"/>
      <c r="U15" s="179"/>
      <c r="V15" s="184"/>
    </row>
    <row r="16" spans="1:22" s="87" customFormat="1" ht="46.5" customHeight="1">
      <c r="A16" s="136"/>
      <c r="B16" s="80"/>
      <c r="C16" s="86"/>
      <c r="D16" s="139"/>
      <c r="E16" s="87" t="s">
        <v>67</v>
      </c>
      <c r="F16" s="200"/>
      <c r="G16" s="200"/>
      <c r="H16" s="200"/>
      <c r="I16" s="86"/>
      <c r="J16" s="50"/>
      <c r="L16" s="86"/>
      <c r="N16" s="185"/>
      <c r="O16" s="185"/>
      <c r="P16" s="186"/>
      <c r="Q16" s="187"/>
      <c r="R16" s="178"/>
      <c r="S16" s="178"/>
      <c r="T16" s="178"/>
      <c r="U16" s="185"/>
      <c r="V16" s="188"/>
    </row>
    <row r="17" spans="1:22" s="87" customFormat="1" ht="35.200000000000003" customHeight="1">
      <c r="A17" s="136"/>
      <c r="B17" s="80"/>
      <c r="C17" s="86"/>
      <c r="D17" s="139"/>
      <c r="E17" s="92" t="s">
        <v>70</v>
      </c>
      <c r="F17" s="201"/>
      <c r="G17" s="201"/>
      <c r="H17" s="201"/>
      <c r="I17" s="86"/>
      <c r="J17" s="50"/>
      <c r="L17" s="86"/>
      <c r="N17" s="86"/>
    </row>
    <row r="18" spans="1:22" s="87" customFormat="1" ht="35.200000000000003" customHeight="1">
      <c r="A18" s="136"/>
      <c r="B18" s="80"/>
      <c r="C18" s="86"/>
      <c r="D18" s="139"/>
      <c r="E18" s="92" t="s">
        <v>48</v>
      </c>
      <c r="F18" s="201"/>
      <c r="G18" s="201"/>
      <c r="H18" s="201"/>
      <c r="I18" s="86"/>
      <c r="J18" s="50"/>
      <c r="L18" s="86"/>
      <c r="N18" s="86"/>
    </row>
    <row r="19" spans="1:22" s="85" customFormat="1" ht="39.950000000000003" customHeight="1">
      <c r="A19" s="136"/>
      <c r="B19" s="80"/>
      <c r="C19" s="86"/>
      <c r="D19" s="139" t="s">
        <v>34</v>
      </c>
      <c r="E19" s="201"/>
      <c r="F19" s="201"/>
      <c r="G19" s="201"/>
      <c r="H19" s="201"/>
      <c r="I19" s="86"/>
      <c r="J19" s="192"/>
      <c r="L19" s="86"/>
      <c r="N19" s="86"/>
    </row>
    <row r="20" spans="1:22" s="85" customFormat="1" ht="39.75" customHeight="1">
      <c r="A20" s="136"/>
      <c r="B20" s="80"/>
      <c r="C20" s="86"/>
      <c r="D20" s="226" t="s">
        <v>85</v>
      </c>
      <c r="E20" s="92" t="s">
        <v>63</v>
      </c>
      <c r="F20" s="201"/>
      <c r="G20" s="201"/>
      <c r="H20" s="201"/>
      <c r="I20" s="86"/>
      <c r="J20" s="192" t="s">
        <v>135</v>
      </c>
      <c r="L20" s="86"/>
      <c r="N20" s="86"/>
    </row>
    <row r="21" spans="1:22" s="85" customFormat="1" ht="39.75" customHeight="1">
      <c r="A21" s="136"/>
      <c r="B21" s="80"/>
      <c r="C21" s="86"/>
      <c r="D21" s="226"/>
      <c r="E21" s="85" t="s">
        <v>61</v>
      </c>
      <c r="F21" s="215"/>
      <c r="G21" s="215"/>
      <c r="H21" s="215"/>
      <c r="I21" s="86"/>
      <c r="J21" s="47"/>
      <c r="L21" s="86"/>
      <c r="N21" s="86"/>
    </row>
    <row r="22" spans="1:22" s="85" customFormat="1" ht="39.75" customHeight="1">
      <c r="A22" s="136"/>
      <c r="B22" s="80"/>
      <c r="C22" s="86"/>
      <c r="D22" s="139"/>
      <c r="E22" s="92" t="s">
        <v>62</v>
      </c>
      <c r="F22" s="201"/>
      <c r="G22" s="201"/>
      <c r="H22" s="201"/>
      <c r="I22" s="86"/>
      <c r="J22" s="47"/>
      <c r="L22" s="86"/>
      <c r="N22" s="86"/>
    </row>
    <row r="23" spans="1:22" s="85" customFormat="1" ht="39.75" customHeight="1">
      <c r="A23" s="136"/>
      <c r="B23" s="80"/>
      <c r="C23" s="86"/>
      <c r="D23" s="139"/>
      <c r="E23" s="92" t="s">
        <v>64</v>
      </c>
      <c r="F23" s="201"/>
      <c r="G23" s="201"/>
      <c r="H23" s="201"/>
      <c r="I23" s="86"/>
      <c r="J23" s="47"/>
      <c r="L23" s="86"/>
      <c r="N23" s="86"/>
    </row>
    <row r="24" spans="1:22" s="11" customFormat="1" ht="69.75" customHeight="1" thickBot="1">
      <c r="A24" s="134" t="s">
        <v>131</v>
      </c>
      <c r="B24" s="8"/>
      <c r="C24" s="8"/>
      <c r="D24" s="9"/>
      <c r="E24" s="214"/>
      <c r="F24" s="214"/>
      <c r="G24" s="214"/>
      <c r="H24" s="214"/>
      <c r="I24" s="115"/>
      <c r="J24" s="191"/>
      <c r="K24" s="43" t="s">
        <v>0</v>
      </c>
      <c r="N24" s="17"/>
    </row>
    <row r="25" spans="1:22" s="85" customFormat="1" ht="39.75" customHeight="1" thickTop="1">
      <c r="A25" s="136"/>
      <c r="B25" s="80"/>
      <c r="C25" s="86"/>
      <c r="D25" s="139" t="s">
        <v>21</v>
      </c>
      <c r="E25" s="92" t="s">
        <v>61</v>
      </c>
      <c r="F25" s="201"/>
      <c r="G25" s="201"/>
      <c r="H25" s="201"/>
      <c r="I25" s="86"/>
      <c r="J25" s="192" t="s">
        <v>132</v>
      </c>
      <c r="N25" s="86"/>
    </row>
    <row r="26" spans="1:22" s="85" customFormat="1" ht="39.75" customHeight="1">
      <c r="A26" s="136"/>
      <c r="B26" s="80"/>
      <c r="C26" s="86"/>
      <c r="D26" s="139"/>
      <c r="E26" s="92" t="s">
        <v>62</v>
      </c>
      <c r="F26" s="201"/>
      <c r="G26" s="201"/>
      <c r="H26" s="201"/>
      <c r="I26" s="86"/>
      <c r="J26" s="193"/>
      <c r="N26" s="86"/>
    </row>
    <row r="27" spans="1:22" s="85" customFormat="1" ht="39.75" customHeight="1">
      <c r="A27" s="136"/>
      <c r="B27" s="80"/>
      <c r="C27" s="86"/>
      <c r="D27" s="139"/>
      <c r="E27" s="92" t="s">
        <v>64</v>
      </c>
      <c r="F27" s="201"/>
      <c r="G27" s="201"/>
      <c r="H27" s="201"/>
      <c r="I27" s="86"/>
      <c r="J27" s="193"/>
      <c r="N27" s="86"/>
    </row>
    <row r="28" spans="1:22" s="85" customFormat="1" ht="39.75" customHeight="1">
      <c r="A28" s="136"/>
      <c r="B28" s="80"/>
      <c r="C28" s="86"/>
      <c r="D28" s="139"/>
      <c r="E28" s="92" t="s">
        <v>65</v>
      </c>
      <c r="F28" s="201"/>
      <c r="G28" s="201"/>
      <c r="H28" s="201"/>
      <c r="I28" s="86"/>
      <c r="J28" s="193"/>
      <c r="N28" s="86"/>
    </row>
    <row r="29" spans="1:22" s="85" customFormat="1" ht="39.75" customHeight="1">
      <c r="A29" s="136"/>
      <c r="B29" s="80"/>
      <c r="C29" s="86"/>
      <c r="D29" s="139"/>
      <c r="E29" s="199" t="s">
        <v>22</v>
      </c>
      <c r="F29" s="201"/>
      <c r="G29" s="201"/>
      <c r="H29" s="201"/>
      <c r="I29" s="86"/>
      <c r="J29" s="236" t="s">
        <v>133</v>
      </c>
      <c r="K29" s="236"/>
      <c r="N29" s="86"/>
    </row>
    <row r="30" spans="1:22" s="87" customFormat="1" ht="46.5" customHeight="1">
      <c r="A30" s="136"/>
      <c r="B30" s="80"/>
      <c r="C30" s="86"/>
      <c r="D30" s="139" t="s">
        <v>68</v>
      </c>
      <c r="E30" s="92" t="s">
        <v>20</v>
      </c>
      <c r="F30" s="201"/>
      <c r="G30" s="201"/>
      <c r="H30" s="201"/>
      <c r="I30" s="86"/>
      <c r="N30" s="179"/>
      <c r="O30" s="180"/>
      <c r="P30" s="181"/>
      <c r="Q30" s="182"/>
      <c r="R30" s="183"/>
      <c r="S30" s="183"/>
      <c r="T30" s="167"/>
      <c r="U30" s="179"/>
      <c r="V30" s="184"/>
    </row>
    <row r="31" spans="1:22" s="87" customFormat="1" ht="46.5" customHeight="1">
      <c r="A31" s="136"/>
      <c r="B31" s="80"/>
      <c r="C31" s="86"/>
      <c r="D31" s="139"/>
      <c r="E31" s="87" t="s">
        <v>67</v>
      </c>
      <c r="F31" s="200"/>
      <c r="G31" s="200"/>
      <c r="H31" s="200"/>
      <c r="I31" s="86"/>
      <c r="J31" s="50"/>
      <c r="N31" s="185"/>
      <c r="O31" s="185"/>
      <c r="P31" s="186"/>
      <c r="Q31" s="187"/>
      <c r="R31" s="178"/>
      <c r="S31" s="178"/>
      <c r="T31" s="178"/>
      <c r="U31" s="185"/>
      <c r="V31" s="188"/>
    </row>
    <row r="32" spans="1:22" s="87" customFormat="1" ht="35.200000000000003" customHeight="1">
      <c r="A32" s="136"/>
      <c r="B32" s="80"/>
      <c r="C32" s="86"/>
      <c r="D32" s="139"/>
      <c r="E32" s="92" t="s">
        <v>70</v>
      </c>
      <c r="F32" s="201"/>
      <c r="G32" s="201"/>
      <c r="H32" s="201"/>
      <c r="I32" s="86"/>
      <c r="J32" s="50"/>
      <c r="N32" s="86"/>
    </row>
    <row r="33" spans="1:14" s="87" customFormat="1" ht="35.200000000000003" customHeight="1">
      <c r="A33" s="136"/>
      <c r="B33" s="80"/>
      <c r="C33" s="86"/>
      <c r="D33" s="139"/>
      <c r="E33" s="92" t="s">
        <v>48</v>
      </c>
      <c r="F33" s="201"/>
      <c r="G33" s="201"/>
      <c r="H33" s="201"/>
      <c r="I33" s="86"/>
      <c r="J33" s="50"/>
      <c r="N33" s="86"/>
    </row>
    <row r="34" spans="1:14" s="11" customFormat="1" ht="72" customHeight="1" thickBot="1">
      <c r="A34" s="134" t="s">
        <v>104</v>
      </c>
      <c r="B34" s="8"/>
      <c r="C34" s="8"/>
      <c r="D34" s="140"/>
      <c r="E34" s="12"/>
      <c r="F34" s="12"/>
      <c r="G34" s="12"/>
      <c r="H34" s="12"/>
      <c r="I34" s="12"/>
      <c r="J34" s="141"/>
      <c r="K34" s="43" t="s">
        <v>0</v>
      </c>
      <c r="L34" s="17"/>
      <c r="N34" s="17"/>
    </row>
    <row r="35" spans="1:14" s="85" customFormat="1" ht="20.25" customHeight="1" thickTop="1">
      <c r="A35" s="136"/>
      <c r="B35" s="80"/>
      <c r="C35" s="81"/>
      <c r="D35" s="142"/>
      <c r="E35" s="83"/>
      <c r="F35" s="83"/>
      <c r="G35" s="83"/>
      <c r="H35" s="83"/>
      <c r="I35" s="83"/>
      <c r="J35" s="47"/>
      <c r="L35" s="86"/>
      <c r="N35" s="86"/>
    </row>
    <row r="36" spans="1:14" s="90" customFormat="1" ht="47.25" customHeight="1">
      <c r="A36" s="143"/>
      <c r="B36" s="144"/>
      <c r="C36" s="145"/>
      <c r="D36" s="139"/>
      <c r="E36" s="209" t="s">
        <v>110</v>
      </c>
      <c r="F36" s="210"/>
      <c r="G36" s="211" t="s">
        <v>105</v>
      </c>
      <c r="H36" s="209"/>
      <c r="I36" s="144"/>
      <c r="J36" s="194"/>
      <c r="L36" s="144"/>
      <c r="N36" s="144"/>
    </row>
    <row r="37" spans="1:14" s="91" customFormat="1" ht="35.200000000000003" customHeight="1">
      <c r="A37" s="138"/>
      <c r="B37" s="88"/>
      <c r="C37" s="89"/>
      <c r="D37" s="139" t="s">
        <v>61</v>
      </c>
      <c r="E37" s="204"/>
      <c r="F37" s="205"/>
      <c r="G37" s="206"/>
      <c r="H37" s="204"/>
      <c r="I37" s="86"/>
      <c r="J37" s="192"/>
      <c r="L37" s="89"/>
      <c r="N37" s="89"/>
    </row>
    <row r="38" spans="1:14" s="91" customFormat="1" ht="52.5" customHeight="1">
      <c r="A38" s="138"/>
      <c r="B38" s="88"/>
      <c r="C38" s="89"/>
      <c r="D38" s="139" t="s">
        <v>81</v>
      </c>
      <c r="E38" s="201"/>
      <c r="F38" s="208"/>
      <c r="G38" s="207"/>
      <c r="H38" s="201"/>
      <c r="I38" s="86"/>
      <c r="J38" s="193"/>
      <c r="L38" s="89"/>
      <c r="N38" s="89"/>
    </row>
    <row r="39" spans="1:14" s="91" customFormat="1" ht="35.200000000000003" customHeight="1">
      <c r="A39" s="138"/>
      <c r="B39" s="88"/>
      <c r="C39" s="89"/>
      <c r="D39" s="139" t="s">
        <v>24</v>
      </c>
      <c r="E39" s="201"/>
      <c r="F39" s="208"/>
      <c r="G39" s="207"/>
      <c r="H39" s="201"/>
      <c r="I39" s="86"/>
      <c r="J39" s="50" t="s">
        <v>25</v>
      </c>
      <c r="L39" s="89"/>
      <c r="N39" s="89"/>
    </row>
    <row r="40" spans="1:14" s="91" customFormat="1" ht="40.5">
      <c r="A40" s="138"/>
      <c r="B40" s="88"/>
      <c r="C40" s="89"/>
      <c r="D40" s="50" t="s">
        <v>86</v>
      </c>
      <c r="E40" s="201"/>
      <c r="F40" s="208"/>
      <c r="G40" s="207"/>
      <c r="H40" s="201"/>
      <c r="I40" s="86"/>
      <c r="J40" s="50" t="s">
        <v>25</v>
      </c>
      <c r="L40" s="89"/>
      <c r="N40" s="89"/>
    </row>
    <row r="41" spans="1:14" s="91" customFormat="1" ht="54.75" customHeight="1">
      <c r="A41" s="138"/>
      <c r="B41" s="88"/>
      <c r="C41" s="89"/>
      <c r="D41" s="139" t="s">
        <v>69</v>
      </c>
      <c r="E41" s="201"/>
      <c r="F41" s="208"/>
      <c r="G41" s="207"/>
      <c r="H41" s="201"/>
      <c r="I41" s="86"/>
      <c r="J41" s="50"/>
      <c r="L41" s="89"/>
      <c r="N41" s="89"/>
    </row>
    <row r="42" spans="1:14" s="11" customFormat="1" ht="72" customHeight="1" thickBot="1">
      <c r="A42" s="134" t="s">
        <v>106</v>
      </c>
      <c r="B42" s="8"/>
      <c r="C42" s="8"/>
      <c r="D42" s="9"/>
      <c r="E42" s="12"/>
      <c r="F42" s="12"/>
      <c r="G42" s="12"/>
      <c r="H42" s="12"/>
      <c r="I42" s="12"/>
      <c r="J42" s="195"/>
      <c r="K42" s="43" t="s">
        <v>0</v>
      </c>
      <c r="L42" s="17"/>
      <c r="N42" s="17"/>
    </row>
    <row r="43" spans="1:14" s="85" customFormat="1" ht="20.25" customHeight="1" thickTop="1">
      <c r="A43" s="136"/>
      <c r="B43" s="80"/>
      <c r="C43" s="81"/>
      <c r="D43" s="82"/>
      <c r="E43" s="83"/>
      <c r="F43" s="83"/>
      <c r="G43" s="83"/>
      <c r="H43" s="83"/>
      <c r="I43" s="83"/>
      <c r="J43" s="196"/>
      <c r="L43" s="86"/>
      <c r="N43" s="86"/>
    </row>
    <row r="44" spans="1:14" s="146" customFormat="1" ht="32.25" customHeight="1">
      <c r="A44" s="136"/>
      <c r="B44" s="80"/>
      <c r="C44" s="81"/>
      <c r="D44" s="90"/>
      <c r="E44" s="209" t="s">
        <v>107</v>
      </c>
      <c r="F44" s="210"/>
      <c r="G44" s="211" t="s">
        <v>105</v>
      </c>
      <c r="H44" s="209"/>
      <c r="I44" s="144"/>
      <c r="J44" s="194"/>
      <c r="L44" s="80"/>
      <c r="N44" s="80"/>
    </row>
    <row r="45" spans="1:14" s="87" customFormat="1" ht="28.5" customHeight="1">
      <c r="A45" s="136"/>
      <c r="B45" s="80"/>
      <c r="C45" s="81" t="s">
        <v>26</v>
      </c>
      <c r="D45" s="142"/>
      <c r="E45" s="95"/>
      <c r="F45" s="95"/>
      <c r="G45" s="147"/>
      <c r="H45" s="95"/>
      <c r="I45" s="86"/>
      <c r="J45" s="50"/>
      <c r="L45" s="86"/>
      <c r="N45" s="80" t="s">
        <v>111</v>
      </c>
    </row>
    <row r="46" spans="1:14" s="93" customFormat="1" ht="35.200000000000003" customHeight="1">
      <c r="A46" s="138"/>
      <c r="B46" s="88"/>
      <c r="C46" s="89"/>
      <c r="D46" s="137" t="s">
        <v>138</v>
      </c>
      <c r="E46" s="230"/>
      <c r="F46" s="231"/>
      <c r="G46" s="235"/>
      <c r="H46" s="230"/>
      <c r="I46" s="86"/>
      <c r="J46" s="192" t="s">
        <v>82</v>
      </c>
      <c r="L46" s="89" t="s">
        <v>112</v>
      </c>
      <c r="N46" s="158" t="e">
        <f>AVERAGE(G46,G48,G50)</f>
        <v>#DIV/0!</v>
      </c>
    </row>
    <row r="47" spans="1:14" s="93" customFormat="1" ht="35.200000000000003" customHeight="1">
      <c r="A47" s="138"/>
      <c r="B47" s="88"/>
      <c r="C47" s="89"/>
      <c r="D47" s="50" t="s">
        <v>83</v>
      </c>
      <c r="E47" s="232"/>
      <c r="F47" s="233"/>
      <c r="G47" s="234"/>
      <c r="H47" s="232"/>
      <c r="I47" s="86"/>
      <c r="J47" s="50" t="s">
        <v>27</v>
      </c>
      <c r="L47" s="89"/>
      <c r="N47" s="89"/>
    </row>
    <row r="48" spans="1:14" s="93" customFormat="1" ht="35.200000000000003" customHeight="1">
      <c r="A48" s="138"/>
      <c r="B48" s="88"/>
      <c r="C48" s="89"/>
      <c r="D48" s="137" t="s">
        <v>139</v>
      </c>
      <c r="E48" s="227"/>
      <c r="F48" s="228"/>
      <c r="G48" s="229"/>
      <c r="H48" s="227"/>
      <c r="I48" s="86"/>
      <c r="J48" s="192" t="s">
        <v>82</v>
      </c>
      <c r="L48" s="89"/>
      <c r="N48" s="89"/>
    </row>
    <row r="49" spans="1:14" s="93" customFormat="1" ht="35.200000000000003" customHeight="1">
      <c r="A49" s="138"/>
      <c r="B49" s="88"/>
      <c r="C49" s="89"/>
      <c r="D49" s="50" t="s">
        <v>83</v>
      </c>
      <c r="E49" s="232"/>
      <c r="F49" s="233"/>
      <c r="G49" s="234"/>
      <c r="H49" s="232"/>
      <c r="I49" s="86"/>
      <c r="J49" s="50" t="s">
        <v>27</v>
      </c>
      <c r="L49" s="89"/>
      <c r="N49" s="89"/>
    </row>
    <row r="50" spans="1:14" s="93" customFormat="1" ht="35.200000000000003" customHeight="1">
      <c r="A50" s="138"/>
      <c r="B50" s="88"/>
      <c r="C50" s="89"/>
      <c r="D50" s="137" t="s">
        <v>140</v>
      </c>
      <c r="E50" s="227"/>
      <c r="F50" s="228"/>
      <c r="G50" s="229"/>
      <c r="H50" s="227"/>
      <c r="I50" s="86"/>
      <c r="J50" s="192" t="s">
        <v>82</v>
      </c>
      <c r="L50" s="89"/>
      <c r="N50" s="89"/>
    </row>
    <row r="51" spans="1:14" s="93" customFormat="1" ht="35.200000000000003" customHeight="1">
      <c r="A51" s="138"/>
      <c r="B51" s="88"/>
      <c r="C51" s="89"/>
      <c r="D51" s="50" t="s">
        <v>83</v>
      </c>
      <c r="E51" s="232"/>
      <c r="F51" s="233"/>
      <c r="G51" s="234"/>
      <c r="H51" s="232"/>
      <c r="I51" s="86"/>
      <c r="J51" s="50" t="s">
        <v>27</v>
      </c>
      <c r="L51" s="89"/>
      <c r="N51" s="89"/>
    </row>
    <row r="52" spans="1:14" s="91" customFormat="1" ht="35.200000000000003" customHeight="1">
      <c r="A52" s="138"/>
      <c r="B52" s="88"/>
      <c r="C52" s="89"/>
      <c r="D52" s="90"/>
      <c r="E52" s="83"/>
      <c r="F52" s="83"/>
      <c r="G52" s="83"/>
      <c r="H52" s="83"/>
      <c r="I52" s="86"/>
      <c r="J52" s="50"/>
      <c r="L52" s="89"/>
      <c r="N52" s="89"/>
    </row>
    <row r="53" spans="1:14" s="146" customFormat="1" ht="32.25" customHeight="1">
      <c r="A53" s="136"/>
      <c r="B53" s="80"/>
      <c r="C53" s="81"/>
      <c r="D53" s="90"/>
      <c r="E53" s="209" t="s">
        <v>107</v>
      </c>
      <c r="F53" s="210"/>
      <c r="G53" s="211" t="s">
        <v>105</v>
      </c>
      <c r="H53" s="209"/>
      <c r="I53" s="144"/>
      <c r="J53" s="194"/>
      <c r="L53" s="80"/>
      <c r="N53" s="80"/>
    </row>
    <row r="54" spans="1:14" s="87" customFormat="1" ht="28.5" customHeight="1">
      <c r="A54" s="136"/>
      <c r="B54" s="80"/>
      <c r="C54" s="81" t="s">
        <v>28</v>
      </c>
      <c r="D54" s="82"/>
      <c r="E54" s="95"/>
      <c r="F54" s="95"/>
      <c r="G54" s="147"/>
      <c r="H54" s="95"/>
      <c r="I54" s="86"/>
      <c r="J54" s="50"/>
      <c r="L54" s="86"/>
      <c r="N54" s="86"/>
    </row>
    <row r="55" spans="1:14" s="87" customFormat="1" ht="34.5" customHeight="1">
      <c r="A55" s="136"/>
      <c r="B55" s="80"/>
      <c r="C55" s="86"/>
      <c r="D55" s="137" t="s">
        <v>138</v>
      </c>
      <c r="E55" s="230"/>
      <c r="F55" s="231"/>
      <c r="G55" s="235"/>
      <c r="H55" s="230"/>
      <c r="I55" s="86"/>
      <c r="J55" s="192" t="s">
        <v>82</v>
      </c>
      <c r="L55" s="86"/>
      <c r="N55" s="86"/>
    </row>
    <row r="56" spans="1:14" s="87" customFormat="1" ht="34.5" customHeight="1">
      <c r="A56" s="136"/>
      <c r="B56" s="80"/>
      <c r="C56" s="86"/>
      <c r="D56" s="137" t="s">
        <v>139</v>
      </c>
      <c r="E56" s="227"/>
      <c r="F56" s="228"/>
      <c r="G56" s="229"/>
      <c r="H56" s="227"/>
      <c r="I56" s="86"/>
      <c r="J56" s="192" t="s">
        <v>82</v>
      </c>
      <c r="L56" s="86"/>
      <c r="N56" s="86"/>
    </row>
    <row r="57" spans="1:14" s="85" customFormat="1" ht="39.75" customHeight="1">
      <c r="A57" s="136"/>
      <c r="B57" s="80"/>
      <c r="C57" s="86"/>
      <c r="D57" s="137" t="s">
        <v>140</v>
      </c>
      <c r="E57" s="227"/>
      <c r="F57" s="228"/>
      <c r="G57" s="229"/>
      <c r="H57" s="227"/>
      <c r="I57" s="86"/>
      <c r="J57" s="192" t="s">
        <v>82</v>
      </c>
      <c r="L57" s="86"/>
      <c r="N57" s="86"/>
    </row>
    <row r="58" spans="1:14" s="91" customFormat="1" ht="35.200000000000003" customHeight="1">
      <c r="A58" s="138"/>
      <c r="B58" s="88"/>
      <c r="C58" s="89"/>
      <c r="D58" s="90"/>
      <c r="E58" s="83"/>
      <c r="F58" s="83"/>
      <c r="G58" s="83"/>
      <c r="H58" s="83"/>
      <c r="I58" s="86"/>
      <c r="J58" s="50"/>
      <c r="N58" s="89"/>
    </row>
    <row r="59" spans="1:14" s="146" customFormat="1" ht="32.25" customHeight="1">
      <c r="A59" s="136"/>
      <c r="B59" s="80"/>
      <c r="C59" s="81"/>
      <c r="D59" s="90"/>
      <c r="E59" s="209" t="s">
        <v>110</v>
      </c>
      <c r="F59" s="210"/>
      <c r="G59" s="211" t="s">
        <v>105</v>
      </c>
      <c r="H59" s="209"/>
      <c r="I59" s="144"/>
      <c r="J59" s="194"/>
      <c r="N59" s="80"/>
    </row>
    <row r="60" spans="1:14" s="87" customFormat="1" ht="28.5" customHeight="1">
      <c r="A60" s="136"/>
      <c r="B60" s="80"/>
      <c r="E60" s="209"/>
      <c r="F60" s="210"/>
      <c r="G60" s="147"/>
      <c r="H60" s="95"/>
      <c r="I60" s="86"/>
      <c r="J60" s="50"/>
      <c r="N60" s="86"/>
    </row>
    <row r="61" spans="1:14" s="87" customFormat="1" ht="34.5" customHeight="1">
      <c r="A61" s="136"/>
      <c r="B61" s="80"/>
      <c r="C61" s="81" t="s">
        <v>147</v>
      </c>
      <c r="D61" s="82"/>
      <c r="E61" s="230"/>
      <c r="F61" s="231"/>
      <c r="G61" s="235"/>
      <c r="H61" s="230"/>
      <c r="I61" s="86"/>
      <c r="J61" s="192" t="s">
        <v>82</v>
      </c>
      <c r="N61" s="86"/>
    </row>
    <row r="62" spans="1:14" s="91" customFormat="1" ht="35.200000000000003" customHeight="1">
      <c r="A62" s="138"/>
      <c r="B62" s="88"/>
      <c r="C62" s="81" t="s">
        <v>148</v>
      </c>
      <c r="D62" s="90"/>
      <c r="E62" s="230"/>
      <c r="F62" s="231"/>
      <c r="G62" s="235"/>
      <c r="H62" s="230"/>
      <c r="I62" s="86"/>
      <c r="J62" s="192" t="s">
        <v>82</v>
      </c>
      <c r="N62" s="89"/>
    </row>
    <row r="63" spans="1:14" s="91" customFormat="1" ht="35.200000000000003" customHeight="1">
      <c r="A63" s="138"/>
      <c r="B63" s="88"/>
      <c r="C63" s="81" t="s">
        <v>149</v>
      </c>
      <c r="D63" s="90"/>
      <c r="E63" s="227"/>
      <c r="F63" s="228"/>
      <c r="G63" s="229"/>
      <c r="H63" s="227"/>
      <c r="I63" s="86"/>
      <c r="J63" s="50"/>
      <c r="N63" s="89"/>
    </row>
    <row r="64" spans="1:14" s="91" customFormat="1" ht="35.200000000000003" customHeight="1">
      <c r="A64" s="138"/>
      <c r="B64" s="88"/>
      <c r="C64" s="89"/>
      <c r="D64" s="90"/>
      <c r="E64" s="83"/>
      <c r="F64" s="83"/>
      <c r="G64" s="83"/>
      <c r="H64" s="83"/>
      <c r="I64" s="86"/>
      <c r="J64" s="50"/>
      <c r="N64" s="89"/>
    </row>
    <row r="65" spans="1:14" s="11" customFormat="1" ht="72" customHeight="1" thickBot="1">
      <c r="A65" s="134" t="s">
        <v>108</v>
      </c>
      <c r="B65" s="8"/>
      <c r="C65" s="8"/>
      <c r="D65" s="9"/>
      <c r="E65" s="12"/>
      <c r="F65" s="12"/>
      <c r="G65" s="12"/>
      <c r="H65" s="12"/>
      <c r="I65" s="12"/>
      <c r="J65" s="195"/>
      <c r="K65" s="43" t="s">
        <v>0</v>
      </c>
      <c r="L65" s="17"/>
      <c r="N65" s="17"/>
    </row>
    <row r="66" spans="1:14" s="85" customFormat="1" ht="20.25" customHeight="1" thickTop="1">
      <c r="A66" s="80"/>
      <c r="B66" s="80"/>
      <c r="C66" s="81"/>
      <c r="D66" s="82"/>
      <c r="E66" s="83"/>
      <c r="F66" s="83"/>
      <c r="G66" s="83"/>
      <c r="H66" s="83"/>
      <c r="I66" s="83"/>
      <c r="J66" s="192"/>
      <c r="L66" s="86"/>
      <c r="N66" s="80" t="s">
        <v>111</v>
      </c>
    </row>
    <row r="67" spans="1:14" s="146" customFormat="1" ht="46.9" customHeight="1">
      <c r="A67" s="80"/>
      <c r="B67" s="80"/>
      <c r="C67" s="81"/>
      <c r="D67" s="90"/>
      <c r="E67" s="209" t="s">
        <v>110</v>
      </c>
      <c r="F67" s="210"/>
      <c r="G67" s="211" t="s">
        <v>105</v>
      </c>
      <c r="H67" s="209"/>
      <c r="I67" s="144"/>
      <c r="J67" s="194"/>
      <c r="L67" s="86" t="s">
        <v>113</v>
      </c>
      <c r="M67" s="85"/>
      <c r="N67" s="159">
        <f>(SUM(G69:G71)+SUM(G75:G77))/3</f>
        <v>0</v>
      </c>
    </row>
    <row r="68" spans="1:14" s="87" customFormat="1" ht="28.5" customHeight="1">
      <c r="A68" s="80"/>
      <c r="B68" s="80"/>
      <c r="C68" s="81" t="s">
        <v>29</v>
      </c>
      <c r="D68" s="82"/>
      <c r="E68" s="86" t="s">
        <v>84</v>
      </c>
      <c r="F68" s="148" t="s">
        <v>145</v>
      </c>
      <c r="G68" s="86" t="s">
        <v>84</v>
      </c>
      <c r="H68" s="149" t="s">
        <v>145</v>
      </c>
      <c r="I68" s="86"/>
      <c r="J68" s="50"/>
      <c r="L68" s="86"/>
      <c r="N68" s="86"/>
    </row>
    <row r="69" spans="1:14" s="93" customFormat="1" ht="28.5" customHeight="1">
      <c r="A69" s="88"/>
      <c r="B69" s="88"/>
      <c r="C69" s="89"/>
      <c r="D69" s="139" t="s">
        <v>141</v>
      </c>
      <c r="E69" s="150"/>
      <c r="F69" s="154"/>
      <c r="G69" s="156"/>
      <c r="H69" s="155"/>
      <c r="I69" s="86"/>
      <c r="J69" s="192" t="s">
        <v>144</v>
      </c>
      <c r="L69" s="89"/>
      <c r="N69" s="88" t="s">
        <v>114</v>
      </c>
    </row>
    <row r="70" spans="1:14" s="93" customFormat="1" ht="28.5" customHeight="1">
      <c r="A70" s="88"/>
      <c r="B70" s="88"/>
      <c r="C70" s="89"/>
      <c r="D70" s="139" t="s">
        <v>142</v>
      </c>
      <c r="E70" s="150"/>
      <c r="F70" s="154"/>
      <c r="G70" s="156"/>
      <c r="H70" s="155"/>
      <c r="I70" s="86"/>
      <c r="J70" s="192" t="s">
        <v>144</v>
      </c>
      <c r="L70" s="89" t="s">
        <v>115</v>
      </c>
      <c r="N70" s="157" t="e">
        <f>SUM(G69:G71)/(SUM(G69:G71)+SUM(G75:G77))</f>
        <v>#DIV/0!</v>
      </c>
    </row>
    <row r="71" spans="1:14" s="93" customFormat="1" ht="28.5" customHeight="1">
      <c r="A71" s="88"/>
      <c r="B71" s="88"/>
      <c r="C71" s="89"/>
      <c r="D71" s="139" t="s">
        <v>143</v>
      </c>
      <c r="E71" s="150"/>
      <c r="F71" s="154"/>
      <c r="G71" s="156"/>
      <c r="H71" s="155"/>
      <c r="I71" s="86"/>
      <c r="J71" s="192" t="s">
        <v>144</v>
      </c>
      <c r="L71" s="89" t="s">
        <v>116</v>
      </c>
      <c r="N71" s="157" t="e">
        <f>SUM(G75:G77)/(SUM(G69:G71)+SUM(G75:G77))</f>
        <v>#DIV/0!</v>
      </c>
    </row>
    <row r="72" spans="1:14" s="93" customFormat="1" ht="28.5" customHeight="1">
      <c r="A72" s="88"/>
      <c r="B72" s="88"/>
      <c r="C72" s="81"/>
      <c r="D72" s="82"/>
      <c r="E72" s="94"/>
      <c r="F72" s="94"/>
      <c r="G72" s="94"/>
      <c r="H72" s="94"/>
      <c r="I72" s="86"/>
      <c r="J72" s="197"/>
      <c r="L72" s="89"/>
      <c r="N72" s="89"/>
    </row>
    <row r="73" spans="1:14" s="146" customFormat="1" ht="48.7" customHeight="1">
      <c r="A73" s="80"/>
      <c r="B73" s="80"/>
      <c r="C73" s="81"/>
      <c r="D73" s="90"/>
      <c r="E73" s="209" t="s">
        <v>110</v>
      </c>
      <c r="F73" s="210"/>
      <c r="G73" s="211" t="s">
        <v>105</v>
      </c>
      <c r="H73" s="209"/>
      <c r="I73" s="144"/>
      <c r="J73" s="194"/>
      <c r="L73" s="80"/>
      <c r="N73" s="80"/>
    </row>
    <row r="74" spans="1:14" s="93" customFormat="1" ht="28.5" customHeight="1">
      <c r="A74" s="88"/>
      <c r="B74" s="88"/>
      <c r="C74" s="81" t="s">
        <v>30</v>
      </c>
      <c r="D74" s="82"/>
      <c r="E74" s="86" t="s">
        <v>84</v>
      </c>
      <c r="F74" s="148" t="s">
        <v>145</v>
      </c>
      <c r="G74" s="86" t="s">
        <v>84</v>
      </c>
      <c r="H74" s="149" t="s">
        <v>145</v>
      </c>
      <c r="I74" s="86"/>
      <c r="J74" s="197"/>
      <c r="L74" s="89"/>
      <c r="N74" s="89"/>
    </row>
    <row r="75" spans="1:14" s="93" customFormat="1" ht="28.5" customHeight="1">
      <c r="A75" s="88"/>
      <c r="B75" s="88"/>
      <c r="C75" s="89"/>
      <c r="D75" s="139" t="s">
        <v>141</v>
      </c>
      <c r="E75" s="150"/>
      <c r="F75" s="154"/>
      <c r="G75" s="156"/>
      <c r="H75" s="155"/>
      <c r="I75" s="86"/>
      <c r="J75" s="192" t="s">
        <v>144</v>
      </c>
      <c r="L75" s="89"/>
      <c r="N75" s="89"/>
    </row>
    <row r="76" spans="1:14" s="93" customFormat="1" ht="28.5" customHeight="1">
      <c r="A76" s="88"/>
      <c r="B76" s="88"/>
      <c r="C76" s="89"/>
      <c r="D76" s="139" t="s">
        <v>142</v>
      </c>
      <c r="E76" s="150"/>
      <c r="F76" s="154"/>
      <c r="G76" s="156"/>
      <c r="H76" s="155"/>
      <c r="I76" s="86"/>
      <c r="J76" s="192" t="s">
        <v>144</v>
      </c>
      <c r="L76" s="89"/>
      <c r="N76" s="89"/>
    </row>
    <row r="77" spans="1:14" s="93" customFormat="1" ht="28.5" customHeight="1">
      <c r="A77" s="88"/>
      <c r="B77" s="88"/>
      <c r="C77" s="89"/>
      <c r="D77" s="139" t="s">
        <v>143</v>
      </c>
      <c r="E77" s="150"/>
      <c r="F77" s="154"/>
      <c r="G77" s="156"/>
      <c r="H77" s="155"/>
      <c r="I77" s="86"/>
      <c r="J77" s="192" t="s">
        <v>144</v>
      </c>
      <c r="L77" s="89"/>
      <c r="N77" s="89"/>
    </row>
    <row r="78" spans="1:14" s="93" customFormat="1" ht="28.5" customHeight="1">
      <c r="A78" s="88"/>
      <c r="B78" s="88"/>
      <c r="C78" s="89"/>
      <c r="D78" s="90"/>
      <c r="E78" s="83"/>
      <c r="F78" s="83"/>
      <c r="G78" s="151"/>
      <c r="H78" s="83"/>
      <c r="I78" s="86"/>
      <c r="J78" s="192"/>
      <c r="L78" s="89"/>
      <c r="N78" s="89"/>
    </row>
    <row r="79" spans="1:14" s="146" customFormat="1" ht="48.7" customHeight="1">
      <c r="A79" s="80"/>
      <c r="B79" s="80"/>
      <c r="C79" s="81"/>
      <c r="D79" s="90"/>
      <c r="E79" s="209" t="s">
        <v>110</v>
      </c>
      <c r="F79" s="210"/>
      <c r="G79" s="211" t="s">
        <v>105</v>
      </c>
      <c r="H79" s="209"/>
      <c r="I79" s="144"/>
      <c r="J79" s="194"/>
      <c r="L79" s="80"/>
      <c r="N79" s="80"/>
    </row>
    <row r="80" spans="1:14" s="93" customFormat="1" ht="52.5" customHeight="1">
      <c r="A80" s="88"/>
      <c r="B80" s="88"/>
      <c r="C80" s="152" t="s">
        <v>99</v>
      </c>
      <c r="D80" s="139"/>
      <c r="E80" s="230"/>
      <c r="F80" s="231"/>
      <c r="G80" s="235"/>
      <c r="H80" s="230"/>
      <c r="I80" s="86"/>
      <c r="J80" s="203" t="s">
        <v>109</v>
      </c>
      <c r="K80" s="203"/>
      <c r="L80" s="89"/>
      <c r="N80" s="89"/>
    </row>
    <row r="81" spans="1:14" s="93" customFormat="1" ht="52.5" customHeight="1">
      <c r="A81" s="88"/>
      <c r="B81" s="88"/>
      <c r="C81" s="152" t="s">
        <v>100</v>
      </c>
      <c r="D81" s="139"/>
      <c r="E81" s="227"/>
      <c r="F81" s="228"/>
      <c r="G81" s="229"/>
      <c r="H81" s="227"/>
      <c r="I81" s="86"/>
      <c r="J81" s="193" t="s">
        <v>136</v>
      </c>
      <c r="L81" s="89"/>
      <c r="N81" s="89"/>
    </row>
  </sheetData>
  <sheetProtection algorithmName="SHA-512" hashValue="c6klO2Jq9qQe0Zdniac2e7mn8wQwwa6tb1+ixDcW5WWdlD4ZD8xSKOwZkoYVSwK5foru6YgzCkD1FwvO9ysSqA==" saltValue="1aoJTdDBBNl1/p18w1kofg==" spinCount="100000" sheet="1" selectLockedCells="1"/>
  <mergeCells count="92">
    <mergeCell ref="G61:H61"/>
    <mergeCell ref="E62:F62"/>
    <mergeCell ref="G62:H62"/>
    <mergeCell ref="E63:F63"/>
    <mergeCell ref="G63:H63"/>
    <mergeCell ref="J29:K29"/>
    <mergeCell ref="E12:H12"/>
    <mergeCell ref="E1:H1"/>
    <mergeCell ref="E4:H4"/>
    <mergeCell ref="E6:H6"/>
    <mergeCell ref="E8:H8"/>
    <mergeCell ref="E10:H10"/>
    <mergeCell ref="E11:H11"/>
    <mergeCell ref="E36:F36"/>
    <mergeCell ref="G36:H36"/>
    <mergeCell ref="E39:F39"/>
    <mergeCell ref="E40:F40"/>
    <mergeCell ref="E41:F41"/>
    <mergeCell ref="G41:H41"/>
    <mergeCell ref="G40:H40"/>
    <mergeCell ref="G39:H39"/>
    <mergeCell ref="E81:F81"/>
    <mergeCell ref="G81:H81"/>
    <mergeCell ref="G80:H80"/>
    <mergeCell ref="E55:F55"/>
    <mergeCell ref="G55:H55"/>
    <mergeCell ref="G56:H56"/>
    <mergeCell ref="E56:F56"/>
    <mergeCell ref="E67:F67"/>
    <mergeCell ref="G67:H67"/>
    <mergeCell ref="E73:F73"/>
    <mergeCell ref="G73:H73"/>
    <mergeCell ref="E79:F79"/>
    <mergeCell ref="G79:H79"/>
    <mergeCell ref="E59:F60"/>
    <mergeCell ref="G59:H59"/>
    <mergeCell ref="E61:F61"/>
    <mergeCell ref="D20:D21"/>
    <mergeCell ref="E57:F57"/>
    <mergeCell ref="G57:H57"/>
    <mergeCell ref="E80:F80"/>
    <mergeCell ref="E49:F49"/>
    <mergeCell ref="E48:F48"/>
    <mergeCell ref="E47:F47"/>
    <mergeCell ref="E46:F46"/>
    <mergeCell ref="G50:H50"/>
    <mergeCell ref="G51:H51"/>
    <mergeCell ref="E51:F51"/>
    <mergeCell ref="E50:F50"/>
    <mergeCell ref="G46:H46"/>
    <mergeCell ref="G47:H47"/>
    <mergeCell ref="G48:H48"/>
    <mergeCell ref="G49:H49"/>
    <mergeCell ref="N1:N2"/>
    <mergeCell ref="V1:V2"/>
    <mergeCell ref="O1:O2"/>
    <mergeCell ref="P1:P2"/>
    <mergeCell ref="Q1:Q2"/>
    <mergeCell ref="R1:S1"/>
    <mergeCell ref="U1:U2"/>
    <mergeCell ref="M1:M2"/>
    <mergeCell ref="F25:H25"/>
    <mergeCell ref="F26:H26"/>
    <mergeCell ref="F27:H27"/>
    <mergeCell ref="F28:H28"/>
    <mergeCell ref="E24:H24"/>
    <mergeCell ref="F18:H18"/>
    <mergeCell ref="E19:H19"/>
    <mergeCell ref="F20:H20"/>
    <mergeCell ref="F21:H21"/>
    <mergeCell ref="F22:H22"/>
    <mergeCell ref="F23:H23"/>
    <mergeCell ref="E13:H13"/>
    <mergeCell ref="E14:H14"/>
    <mergeCell ref="F15:H15"/>
    <mergeCell ref="F16:H16"/>
    <mergeCell ref="F31:H31"/>
    <mergeCell ref="F32:H32"/>
    <mergeCell ref="F33:H33"/>
    <mergeCell ref="J11:J12"/>
    <mergeCell ref="J80:K80"/>
    <mergeCell ref="F29:H29"/>
    <mergeCell ref="F30:H30"/>
    <mergeCell ref="E37:F37"/>
    <mergeCell ref="G37:H37"/>
    <mergeCell ref="G38:H38"/>
    <mergeCell ref="E38:F38"/>
    <mergeCell ref="E53:F53"/>
    <mergeCell ref="G53:H53"/>
    <mergeCell ref="F17:H17"/>
    <mergeCell ref="E44:F44"/>
    <mergeCell ref="G44:H44"/>
  </mergeCells>
  <phoneticPr fontId="0" type="noConversion"/>
  <conditionalFormatting sqref="K1">
    <cfRule type="cellIs" dxfId="7" priority="1" stopIfTrue="1" operator="equal">
      <formula>"VILLE"</formula>
    </cfRule>
  </conditionalFormatting>
  <conditionalFormatting sqref="K2">
    <cfRule type="cellIs" dxfId="6" priority="2" stopIfTrue="1" operator="equal">
      <formula>"RU/0X/XXXX"</formula>
    </cfRule>
  </conditionalFormatting>
  <dataValidations count="3">
    <dataValidation type="decimal" allowBlank="1" showErrorMessage="1" errorTitle="ERREUR DE SAISIE" error="Seuls des chiffres peuvent être saisis dans cette cellule." sqref="E75:H77 E46:F51 E69:H71 E55:F57" xr:uid="{00000000-0002-0000-0100-000000000000}">
      <formula1>0</formula1>
      <formula2>1000000000</formula2>
    </dataValidation>
    <dataValidation type="decimal" operator="greaterThanOrEqual" allowBlank="1" showErrorMessage="1" errorTitle="ERREUR DE SAISIE" error="Seuls des chiffres peuvent être saisis dans cette cellule." sqref="G46:H51 G55:H57 G61:H62" xr:uid="{00000000-0002-0000-0100-000001000000}">
      <formula1>-1000000</formula1>
    </dataValidation>
    <dataValidation type="decimal" operator="greaterThanOrEqual" allowBlank="1" showErrorMessage="1" errorTitle="ERREUR DE SAISIE" error="Seuls des chiffres peuvent être saisis dans cette cellule." sqref="E61:F62" xr:uid="{EBA77743-35C4-4EE2-AA0D-C78EB8704A58}">
      <formula1>0</formula1>
    </dataValidation>
  </dataValidations>
  <printOptions horizontalCentered="1"/>
  <pageMargins left="0.19685039370078741" right="0.19685039370078741" top="0.17" bottom="0.31" header="0.19685039370078741" footer="0.18"/>
  <pageSetup paperSize="9" scale="25" orientation="portrait" r:id="rId1"/>
  <headerFooter alignWithMargins="0">
    <oddFooter>&amp;L&amp;A&amp;Rpage &amp;P/&amp;N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7">
    <pageSetUpPr fitToPage="1"/>
  </sheetPr>
  <dimension ref="A1:W81"/>
  <sheetViews>
    <sheetView showGridLines="0" view="pageBreakPreview" zoomScale="40" zoomScaleNormal="75" zoomScaleSheetLayoutView="70" workbookViewId="0">
      <selection activeCell="E61" sqref="E61:F61"/>
    </sheetView>
  </sheetViews>
  <sheetFormatPr baseColWidth="10" defaultColWidth="9.06640625" defaultRowHeight="18" customHeight="1" outlineLevelCol="1"/>
  <cols>
    <col min="1" max="2" width="5.6640625" style="4" customWidth="1"/>
    <col min="3" max="3" width="5.46484375" style="1" customWidth="1"/>
    <col min="4" max="4" width="58.53125" style="2" customWidth="1"/>
    <col min="5" max="8" width="40.6640625" style="5" customWidth="1"/>
    <col min="9" max="9" width="4.06640625" style="5" customWidth="1"/>
    <col min="10" max="10" width="55.6640625" style="4" customWidth="1"/>
    <col min="11" max="11" width="12.06640625" style="4" customWidth="1"/>
    <col min="12" max="12" width="11.33203125" style="5" hidden="1" customWidth="1" outlineLevel="1"/>
    <col min="13" max="14" width="37.53125" style="5" hidden="1" customWidth="1" outlineLevel="1"/>
    <col min="15" max="15" width="15.86328125" style="4" hidden="1" customWidth="1" outlineLevel="1"/>
    <col min="16" max="16" width="55.86328125" style="4" hidden="1" customWidth="1" outlineLevel="1"/>
    <col min="17" max="17" width="61.53125" style="4" hidden="1" customWidth="1" outlineLevel="1"/>
    <col min="18" max="20" width="11" style="4" hidden="1" customWidth="1" outlineLevel="1"/>
    <col min="21" max="21" width="30.53125" style="4" hidden="1" customWidth="1" outlineLevel="1"/>
    <col min="22" max="22" width="16.53125" style="4" hidden="1" customWidth="1" outlineLevel="1"/>
    <col min="23" max="23" width="9.06640625" style="4" customWidth="1" collapsed="1"/>
    <col min="24" max="16384" width="9.06640625" style="4"/>
  </cols>
  <sheetData>
    <row r="1" spans="1:22" s="22" customFormat="1" ht="47.25" customHeight="1" thickTop="1" thickBot="1">
      <c r="B1" s="44"/>
      <c r="C1" s="37"/>
      <c r="D1" s="37"/>
      <c r="E1" s="237" t="s">
        <v>1</v>
      </c>
      <c r="F1" s="237"/>
      <c r="G1" s="237"/>
      <c r="H1" s="237"/>
      <c r="I1" s="37"/>
      <c r="J1" s="37"/>
      <c r="K1" s="26" t="str">
        <f>+'A.1 GRILLE INFO_OPERATEUR'!K1</f>
        <v>Lens-Cité du 12/14- lots Fénelon et Fosse 12</v>
      </c>
      <c r="M1" s="212" t="s">
        <v>137</v>
      </c>
      <c r="N1" s="217" t="s">
        <v>117</v>
      </c>
      <c r="O1" s="217" t="s">
        <v>119</v>
      </c>
      <c r="P1" s="220" t="s">
        <v>124</v>
      </c>
      <c r="Q1" s="222" t="s">
        <v>125</v>
      </c>
      <c r="R1" s="224" t="s">
        <v>121</v>
      </c>
      <c r="S1" s="225"/>
      <c r="T1" s="174"/>
      <c r="U1" s="217" t="s">
        <v>118</v>
      </c>
      <c r="V1" s="218" t="s">
        <v>120</v>
      </c>
    </row>
    <row r="2" spans="1:22" s="23" customFormat="1" ht="17.25" customHeight="1" thickTop="1" thickBot="1">
      <c r="C2" s="24"/>
      <c r="D2" s="24"/>
      <c r="E2" s="24"/>
      <c r="F2" s="24"/>
      <c r="G2" s="24"/>
      <c r="H2" s="24"/>
      <c r="I2" s="24"/>
      <c r="J2" s="24"/>
      <c r="K2" s="26" t="str">
        <f>+'A.1 GRILLE INFO_OPERATEUR'!K2</f>
        <v>QP062024-7809</v>
      </c>
      <c r="M2" s="213"/>
      <c r="N2" s="217"/>
      <c r="O2" s="217"/>
      <c r="P2" s="221"/>
      <c r="Q2" s="223"/>
      <c r="R2" s="160" t="s">
        <v>122</v>
      </c>
      <c r="S2" s="160" t="s">
        <v>123</v>
      </c>
      <c r="T2" s="175"/>
      <c r="U2" s="217"/>
      <c r="V2" s="219"/>
    </row>
    <row r="3" spans="1:22" s="23" customFormat="1" ht="45.75" customHeight="1" thickTop="1">
      <c r="C3" s="24"/>
      <c r="D3" s="24"/>
      <c r="E3" s="24"/>
      <c r="F3" s="24"/>
      <c r="G3" s="24"/>
      <c r="H3" s="24"/>
      <c r="I3" s="24"/>
      <c r="J3" s="24"/>
      <c r="K3" s="26"/>
      <c r="N3" s="86"/>
      <c r="O3" s="87"/>
      <c r="P3" s="87"/>
      <c r="Q3" s="87"/>
      <c r="R3" s="87"/>
      <c r="S3" s="87"/>
      <c r="T3" s="87"/>
      <c r="U3" s="87"/>
      <c r="V3" s="87"/>
    </row>
    <row r="4" spans="1:22" s="7" customFormat="1" ht="30.75" customHeight="1">
      <c r="B4" s="45"/>
      <c r="C4" s="18"/>
      <c r="D4" s="18"/>
      <c r="E4" s="238" t="s">
        <v>56</v>
      </c>
      <c r="F4" s="238"/>
      <c r="G4" s="238"/>
      <c r="H4" s="238"/>
      <c r="I4" s="18"/>
      <c r="J4" s="18"/>
      <c r="K4" s="19" t="s">
        <v>0</v>
      </c>
      <c r="M4" s="161" t="str">
        <f>+UPPER(F33)&amp;" ("&amp;LEFT(F32,2)&amp;")"</f>
        <v xml:space="preserve"> ()</v>
      </c>
      <c r="N4" s="161" t="str">
        <f>+UPPER(F18)&amp;" ("&amp;LEFT(F17,2)&amp;")"</f>
        <v xml:space="preserve"> ()</v>
      </c>
      <c r="O4" s="162" t="s">
        <v>126</v>
      </c>
      <c r="P4" s="164" t="e">
        <f>+AVERAGE(G41,G43,G45)</f>
        <v>#DIV/0!</v>
      </c>
      <c r="Q4" s="165">
        <f>(SUM(G57:G66)+SUM(G70:G72))/3</f>
        <v>0</v>
      </c>
      <c r="R4" s="166" t="e">
        <f>SUM(G57:G66)/(SUM(G57:G66)+SUM(G70:G72))</f>
        <v>#DIV/0!</v>
      </c>
      <c r="S4" s="176" t="e">
        <f>SUM(G70:G72)/(SUM(G57:G66)+SUM(G70:G72))</f>
        <v>#DIV/0!</v>
      </c>
      <c r="T4" s="167"/>
      <c r="U4" s="161" t="str">
        <f>PROPER(G76)</f>
        <v/>
      </c>
      <c r="V4" s="163">
        <f>+G34</f>
        <v>0</v>
      </c>
    </row>
    <row r="5" spans="1:22" s="7" customFormat="1" ht="18.75" customHeight="1">
      <c r="C5" s="18"/>
      <c r="D5" s="18"/>
      <c r="E5" s="18"/>
      <c r="F5" s="18"/>
      <c r="G5" s="18"/>
      <c r="H5" s="18"/>
      <c r="I5" s="18"/>
      <c r="J5" s="18"/>
      <c r="K5" s="19" t="s">
        <v>0</v>
      </c>
      <c r="M5" s="161"/>
      <c r="N5" s="161"/>
      <c r="O5" s="169"/>
      <c r="P5" s="171"/>
      <c r="Q5" s="172"/>
      <c r="R5" s="173"/>
      <c r="S5" s="177"/>
      <c r="T5" s="178"/>
      <c r="U5" s="168"/>
      <c r="V5" s="170"/>
    </row>
    <row r="6" spans="1:22" s="21" customFormat="1" ht="40.15">
      <c r="B6" s="38"/>
      <c r="C6" s="39"/>
      <c r="D6" s="40"/>
      <c r="E6" s="239">
        <f>+E10</f>
        <v>0</v>
      </c>
      <c r="F6" s="239"/>
      <c r="G6" s="239"/>
      <c r="H6" s="239"/>
      <c r="I6" s="41"/>
      <c r="J6" s="42"/>
      <c r="K6" s="39" t="s">
        <v>0</v>
      </c>
      <c r="L6" s="153"/>
      <c r="M6" s="153"/>
    </row>
    <row r="7" spans="1:22" s="23" customFormat="1" ht="13.5" customHeight="1">
      <c r="C7" s="24"/>
      <c r="D7" s="24"/>
      <c r="K7" s="16"/>
      <c r="L7" s="25"/>
      <c r="M7" s="25"/>
      <c r="N7" s="198"/>
    </row>
    <row r="8" spans="1:22" s="11" customFormat="1" ht="69.75" customHeight="1" thickBot="1">
      <c r="A8" s="134" t="s">
        <v>17</v>
      </c>
      <c r="B8" s="8"/>
      <c r="C8" s="8"/>
      <c r="D8" s="9"/>
      <c r="E8" s="214" t="s">
        <v>16</v>
      </c>
      <c r="F8" s="214"/>
      <c r="G8" s="214"/>
      <c r="H8" s="214"/>
      <c r="I8" s="115"/>
      <c r="J8" s="135" t="s">
        <v>71</v>
      </c>
      <c r="K8" s="43" t="s">
        <v>0</v>
      </c>
    </row>
    <row r="9" spans="1:22" s="85" customFormat="1" ht="20.25" customHeight="1" thickTop="1">
      <c r="A9" s="136"/>
      <c r="B9" s="80"/>
      <c r="C9" s="81"/>
      <c r="D9" s="82"/>
      <c r="E9" s="83"/>
      <c r="F9" s="83"/>
      <c r="G9" s="83"/>
      <c r="H9" s="83"/>
      <c r="I9" s="83"/>
      <c r="J9" s="84"/>
      <c r="N9" s="86"/>
    </row>
    <row r="10" spans="1:22" s="87" customFormat="1" ht="34.5" customHeight="1">
      <c r="A10" s="136"/>
      <c r="B10" s="80"/>
      <c r="C10" s="86"/>
      <c r="D10" s="137" t="s">
        <v>18</v>
      </c>
      <c r="E10" s="204"/>
      <c r="F10" s="204"/>
      <c r="G10" s="204"/>
      <c r="H10" s="204"/>
      <c r="I10" s="86"/>
      <c r="J10" s="192" t="s">
        <v>134</v>
      </c>
    </row>
    <row r="11" spans="1:22" s="91" customFormat="1" ht="35.200000000000003" customHeight="1">
      <c r="A11" s="138"/>
      <c r="B11" s="88"/>
      <c r="C11" s="89"/>
      <c r="D11" s="139" t="s">
        <v>80</v>
      </c>
      <c r="E11" s="201"/>
      <c r="F11" s="201"/>
      <c r="G11" s="201"/>
      <c r="H11" s="201"/>
      <c r="I11" s="86"/>
      <c r="J11" s="202" t="s">
        <v>23</v>
      </c>
    </row>
    <row r="12" spans="1:22" s="87" customFormat="1" ht="34.5" customHeight="1">
      <c r="A12" s="136"/>
      <c r="B12" s="80"/>
      <c r="C12" s="86"/>
      <c r="D12" s="137" t="s">
        <v>54</v>
      </c>
      <c r="E12" s="216"/>
      <c r="F12" s="216"/>
      <c r="G12" s="216"/>
      <c r="H12" s="216"/>
      <c r="I12" s="86"/>
      <c r="J12" s="202"/>
    </row>
    <row r="13" spans="1:22" s="87" customFormat="1" ht="34.5" customHeight="1">
      <c r="A13" s="136"/>
      <c r="B13" s="80"/>
      <c r="C13" s="86"/>
      <c r="D13" s="137" t="s">
        <v>55</v>
      </c>
      <c r="E13" s="216"/>
      <c r="F13" s="216"/>
      <c r="G13" s="216"/>
      <c r="H13" s="216"/>
      <c r="I13" s="86"/>
      <c r="J13" s="192"/>
    </row>
    <row r="14" spans="1:22" s="85" customFormat="1" ht="39.75" customHeight="1">
      <c r="A14" s="136"/>
      <c r="B14" s="80"/>
      <c r="C14" s="86"/>
      <c r="D14" s="139" t="s">
        <v>19</v>
      </c>
      <c r="E14" s="201"/>
      <c r="F14" s="201"/>
      <c r="G14" s="201"/>
      <c r="H14" s="201"/>
      <c r="I14" s="86"/>
      <c r="J14" s="192"/>
    </row>
    <row r="15" spans="1:22" s="87" customFormat="1" ht="46.5" customHeight="1">
      <c r="A15" s="136"/>
      <c r="B15" s="80"/>
      <c r="C15" s="86"/>
      <c r="D15" s="139" t="s">
        <v>68</v>
      </c>
      <c r="E15" s="92" t="s">
        <v>20</v>
      </c>
      <c r="F15" s="201"/>
      <c r="G15" s="201"/>
      <c r="H15" s="201"/>
      <c r="I15" s="86"/>
      <c r="J15" s="50"/>
      <c r="N15" s="179"/>
      <c r="O15" s="180"/>
      <c r="P15" s="181"/>
      <c r="Q15" s="182"/>
      <c r="R15" s="183"/>
      <c r="S15" s="183"/>
      <c r="T15" s="167"/>
      <c r="U15" s="179"/>
      <c r="V15" s="184"/>
    </row>
    <row r="16" spans="1:22" s="87" customFormat="1" ht="46.5" customHeight="1">
      <c r="A16" s="136"/>
      <c r="B16" s="80"/>
      <c r="C16" s="86"/>
      <c r="D16" s="139"/>
      <c r="E16" s="87" t="s">
        <v>67</v>
      </c>
      <c r="F16" s="200"/>
      <c r="G16" s="200"/>
      <c r="H16" s="200"/>
      <c r="I16" s="86"/>
      <c r="J16" s="50"/>
      <c r="N16" s="185"/>
      <c r="O16" s="185"/>
      <c r="P16" s="186"/>
      <c r="Q16" s="187"/>
      <c r="R16" s="178"/>
      <c r="S16" s="178"/>
      <c r="T16" s="178"/>
      <c r="U16" s="185"/>
      <c r="V16" s="188"/>
    </row>
    <row r="17" spans="1:22" s="87" customFormat="1" ht="35.200000000000003" customHeight="1">
      <c r="A17" s="136"/>
      <c r="B17" s="80"/>
      <c r="C17" s="86"/>
      <c r="D17" s="139"/>
      <c r="E17" s="92" t="s">
        <v>70</v>
      </c>
      <c r="F17" s="201"/>
      <c r="G17" s="201"/>
      <c r="H17" s="201"/>
      <c r="I17" s="86"/>
      <c r="J17" s="50"/>
      <c r="N17" s="86"/>
    </row>
    <row r="18" spans="1:22" s="87" customFormat="1" ht="35.200000000000003" customHeight="1">
      <c r="A18" s="136"/>
      <c r="B18" s="80"/>
      <c r="C18" s="86"/>
      <c r="D18" s="139"/>
      <c r="E18" s="92" t="s">
        <v>48</v>
      </c>
      <c r="F18" s="201"/>
      <c r="G18" s="201"/>
      <c r="H18" s="201"/>
      <c r="I18" s="86"/>
      <c r="J18" s="50"/>
      <c r="N18" s="86"/>
    </row>
    <row r="19" spans="1:22" s="85" customFormat="1" ht="39.950000000000003" customHeight="1">
      <c r="A19" s="136"/>
      <c r="B19" s="80"/>
      <c r="C19" s="86"/>
      <c r="D19" s="139" t="s">
        <v>34</v>
      </c>
      <c r="E19" s="201"/>
      <c r="F19" s="201"/>
      <c r="G19" s="201"/>
      <c r="H19" s="201"/>
      <c r="I19" s="86"/>
      <c r="J19" s="192"/>
      <c r="N19" s="86"/>
    </row>
    <row r="20" spans="1:22" s="85" customFormat="1" ht="39.75" customHeight="1">
      <c r="A20" s="136"/>
      <c r="B20" s="80"/>
      <c r="C20" s="86"/>
      <c r="D20" s="226" t="s">
        <v>85</v>
      </c>
      <c r="E20" s="92" t="s">
        <v>63</v>
      </c>
      <c r="F20" s="201"/>
      <c r="G20" s="201"/>
      <c r="H20" s="201"/>
      <c r="I20" s="86"/>
      <c r="J20" s="192" t="s">
        <v>135</v>
      </c>
      <c r="N20" s="86"/>
    </row>
    <row r="21" spans="1:22" s="85" customFormat="1" ht="39.75" customHeight="1">
      <c r="A21" s="136"/>
      <c r="B21" s="80"/>
      <c r="C21" s="86"/>
      <c r="D21" s="226"/>
      <c r="E21" s="85" t="s">
        <v>61</v>
      </c>
      <c r="F21" s="215"/>
      <c r="G21" s="215"/>
      <c r="H21" s="215"/>
      <c r="I21" s="86"/>
      <c r="J21" s="192"/>
      <c r="N21" s="86"/>
    </row>
    <row r="22" spans="1:22" s="85" customFormat="1" ht="39.75" customHeight="1">
      <c r="A22" s="136"/>
      <c r="B22" s="80"/>
      <c r="C22" s="86"/>
      <c r="D22" s="139"/>
      <c r="E22" s="92" t="s">
        <v>62</v>
      </c>
      <c r="F22" s="201"/>
      <c r="G22" s="201"/>
      <c r="H22" s="201"/>
      <c r="I22" s="86"/>
      <c r="J22" s="192"/>
      <c r="N22" s="86"/>
    </row>
    <row r="23" spans="1:22" s="85" customFormat="1" ht="39.75" customHeight="1">
      <c r="A23" s="136"/>
      <c r="B23" s="80"/>
      <c r="C23" s="86"/>
      <c r="D23" s="139"/>
      <c r="E23" s="92" t="s">
        <v>64</v>
      </c>
      <c r="F23" s="201"/>
      <c r="G23" s="201"/>
      <c r="H23" s="201"/>
      <c r="I23" s="86"/>
      <c r="J23" s="192"/>
      <c r="N23" s="86"/>
    </row>
    <row r="24" spans="1:22" s="11" customFormat="1" ht="69.75" customHeight="1" thickBot="1">
      <c r="A24" s="134" t="s">
        <v>131</v>
      </c>
      <c r="B24" s="8"/>
      <c r="C24" s="8"/>
      <c r="D24" s="9"/>
      <c r="E24" s="214"/>
      <c r="F24" s="214"/>
      <c r="G24" s="214"/>
      <c r="H24" s="214"/>
      <c r="I24" s="115"/>
      <c r="J24" s="191"/>
      <c r="K24" s="43" t="s">
        <v>0</v>
      </c>
      <c r="N24" s="17"/>
    </row>
    <row r="25" spans="1:22" s="85" customFormat="1" ht="39.75" customHeight="1" thickTop="1">
      <c r="A25" s="136"/>
      <c r="B25" s="80"/>
      <c r="C25" s="86"/>
      <c r="D25" s="139" t="s">
        <v>21</v>
      </c>
      <c r="E25" s="92" t="s">
        <v>61</v>
      </c>
      <c r="F25" s="201"/>
      <c r="G25" s="201"/>
      <c r="H25" s="201"/>
      <c r="I25" s="86"/>
      <c r="J25" s="192" t="s">
        <v>132</v>
      </c>
      <c r="N25" s="86"/>
    </row>
    <row r="26" spans="1:22" s="85" customFormat="1" ht="39.75" customHeight="1">
      <c r="A26" s="136"/>
      <c r="B26" s="80"/>
      <c r="C26" s="86"/>
      <c r="D26" s="139"/>
      <c r="E26" s="92" t="s">
        <v>62</v>
      </c>
      <c r="F26" s="201"/>
      <c r="G26" s="201"/>
      <c r="H26" s="201"/>
      <c r="I26" s="86"/>
      <c r="J26" s="193"/>
      <c r="N26" s="86"/>
    </row>
    <row r="27" spans="1:22" s="85" customFormat="1" ht="39.75" customHeight="1">
      <c r="A27" s="136"/>
      <c r="B27" s="80"/>
      <c r="C27" s="86"/>
      <c r="D27" s="139"/>
      <c r="E27" s="92" t="s">
        <v>64</v>
      </c>
      <c r="F27" s="201"/>
      <c r="G27" s="201"/>
      <c r="H27" s="201"/>
      <c r="I27" s="86"/>
      <c r="J27" s="193"/>
      <c r="N27" s="86"/>
    </row>
    <row r="28" spans="1:22" s="85" customFormat="1" ht="39.75" customHeight="1">
      <c r="A28" s="136"/>
      <c r="B28" s="80"/>
      <c r="C28" s="86"/>
      <c r="D28" s="139"/>
      <c r="E28" s="92" t="s">
        <v>65</v>
      </c>
      <c r="F28" s="201"/>
      <c r="G28" s="201"/>
      <c r="H28" s="201"/>
      <c r="I28" s="86"/>
      <c r="J28" s="193"/>
      <c r="N28" s="86"/>
    </row>
    <row r="29" spans="1:22" s="85" customFormat="1" ht="39.75" customHeight="1">
      <c r="A29" s="136"/>
      <c r="B29" s="80"/>
      <c r="C29" s="86"/>
      <c r="D29" s="139"/>
      <c r="E29" s="199" t="s">
        <v>22</v>
      </c>
      <c r="F29" s="201"/>
      <c r="G29" s="201"/>
      <c r="H29" s="201"/>
      <c r="I29" s="86"/>
      <c r="J29" s="236" t="s">
        <v>133</v>
      </c>
      <c r="K29" s="236"/>
      <c r="N29" s="86"/>
    </row>
    <row r="30" spans="1:22" s="87" customFormat="1" ht="46.5" customHeight="1">
      <c r="A30" s="136"/>
      <c r="B30" s="80"/>
      <c r="C30" s="86"/>
      <c r="D30" s="139" t="s">
        <v>68</v>
      </c>
      <c r="E30" s="92" t="s">
        <v>20</v>
      </c>
      <c r="F30" s="201"/>
      <c r="G30" s="201"/>
      <c r="H30" s="201"/>
      <c r="I30" s="86"/>
      <c r="J30" s="50"/>
      <c r="N30" s="179"/>
      <c r="O30" s="180"/>
      <c r="P30" s="181"/>
      <c r="Q30" s="182"/>
      <c r="R30" s="183"/>
      <c r="S30" s="183"/>
      <c r="T30" s="167"/>
      <c r="U30" s="179"/>
      <c r="V30" s="184"/>
    </row>
    <row r="31" spans="1:22" s="87" customFormat="1" ht="46.5" customHeight="1">
      <c r="A31" s="136"/>
      <c r="B31" s="80"/>
      <c r="C31" s="86"/>
      <c r="D31" s="139"/>
      <c r="E31" s="87" t="s">
        <v>67</v>
      </c>
      <c r="F31" s="200"/>
      <c r="G31" s="200"/>
      <c r="H31" s="200"/>
      <c r="I31" s="86"/>
      <c r="J31" s="50"/>
      <c r="N31" s="185"/>
      <c r="O31" s="185"/>
      <c r="P31" s="186"/>
      <c r="Q31" s="187"/>
      <c r="R31" s="178"/>
      <c r="S31" s="178"/>
      <c r="T31" s="178"/>
      <c r="U31" s="185"/>
      <c r="V31" s="188"/>
    </row>
    <row r="32" spans="1:22" s="87" customFormat="1" ht="35.200000000000003" customHeight="1">
      <c r="A32" s="136"/>
      <c r="B32" s="80"/>
      <c r="C32" s="86"/>
      <c r="D32" s="139"/>
      <c r="E32" s="92" t="s">
        <v>70</v>
      </c>
      <c r="F32" s="201"/>
      <c r="G32" s="201"/>
      <c r="H32" s="201"/>
      <c r="I32" s="86"/>
      <c r="J32" s="50"/>
      <c r="N32" s="86"/>
    </row>
    <row r="33" spans="1:14" s="87" customFormat="1" ht="35.200000000000003" customHeight="1">
      <c r="A33" s="136"/>
      <c r="B33" s="80"/>
      <c r="C33" s="86"/>
      <c r="D33" s="139"/>
      <c r="E33" s="92" t="s">
        <v>48</v>
      </c>
      <c r="F33" s="201"/>
      <c r="G33" s="201"/>
      <c r="H33" s="201"/>
      <c r="I33" s="86"/>
      <c r="J33" s="50"/>
      <c r="N33" s="86"/>
    </row>
    <row r="34" spans="1:14" s="11" customFormat="1" ht="72" customHeight="1" thickBot="1">
      <c r="A34" s="134" t="s">
        <v>104</v>
      </c>
      <c r="B34" s="8"/>
      <c r="C34" s="8"/>
      <c r="D34" s="140"/>
      <c r="E34" s="12"/>
      <c r="F34" s="12"/>
      <c r="G34" s="12"/>
      <c r="H34" s="12"/>
      <c r="I34" s="12"/>
      <c r="J34" s="195"/>
      <c r="K34" s="43" t="s">
        <v>0</v>
      </c>
      <c r="N34" s="17"/>
    </row>
    <row r="35" spans="1:14" s="85" customFormat="1" ht="20.25" customHeight="1" thickTop="1">
      <c r="A35" s="136"/>
      <c r="B35" s="80"/>
      <c r="C35" s="81"/>
      <c r="D35" s="142"/>
      <c r="E35" s="83"/>
      <c r="F35" s="83"/>
      <c r="G35" s="83"/>
      <c r="H35" s="83"/>
      <c r="I35" s="83"/>
      <c r="J35" s="192"/>
      <c r="N35" s="86"/>
    </row>
    <row r="36" spans="1:14" s="90" customFormat="1" ht="47.25" customHeight="1">
      <c r="A36" s="143"/>
      <c r="B36" s="144"/>
      <c r="C36" s="145"/>
      <c r="D36" s="139"/>
      <c r="E36" s="209" t="s">
        <v>110</v>
      </c>
      <c r="F36" s="210"/>
      <c r="G36" s="211" t="s">
        <v>105</v>
      </c>
      <c r="H36" s="209"/>
      <c r="I36" s="144"/>
      <c r="J36" s="194"/>
      <c r="N36" s="144"/>
    </row>
    <row r="37" spans="1:14" s="91" customFormat="1" ht="35.200000000000003" customHeight="1">
      <c r="A37" s="138"/>
      <c r="B37" s="88"/>
      <c r="C37" s="89"/>
      <c r="D37" s="139" t="s">
        <v>61</v>
      </c>
      <c r="E37" s="204"/>
      <c r="F37" s="205"/>
      <c r="G37" s="206"/>
      <c r="H37" s="204"/>
      <c r="I37" s="86"/>
      <c r="J37" s="192"/>
      <c r="N37" s="89"/>
    </row>
    <row r="38" spans="1:14" s="91" customFormat="1" ht="52.5" customHeight="1">
      <c r="A38" s="138"/>
      <c r="B38" s="88"/>
      <c r="C38" s="89"/>
      <c r="D38" s="139" t="s">
        <v>81</v>
      </c>
      <c r="E38" s="201"/>
      <c r="F38" s="208"/>
      <c r="G38" s="207"/>
      <c r="H38" s="201"/>
      <c r="I38" s="86"/>
      <c r="J38" s="193"/>
      <c r="N38" s="89"/>
    </row>
    <row r="39" spans="1:14" s="91" customFormat="1" ht="35.200000000000003" customHeight="1">
      <c r="A39" s="138"/>
      <c r="B39" s="88"/>
      <c r="C39" s="89"/>
      <c r="D39" s="139" t="s">
        <v>24</v>
      </c>
      <c r="E39" s="201"/>
      <c r="F39" s="208"/>
      <c r="G39" s="207"/>
      <c r="H39" s="201"/>
      <c r="I39" s="86"/>
      <c r="J39" s="50" t="s">
        <v>25</v>
      </c>
      <c r="N39" s="89"/>
    </row>
    <row r="40" spans="1:14" s="91" customFormat="1" ht="40.5">
      <c r="A40" s="138"/>
      <c r="B40" s="88"/>
      <c r="C40" s="89"/>
      <c r="D40" s="50" t="s">
        <v>86</v>
      </c>
      <c r="E40" s="201"/>
      <c r="F40" s="208"/>
      <c r="G40" s="207"/>
      <c r="H40" s="201"/>
      <c r="I40" s="86"/>
      <c r="J40" s="50" t="s">
        <v>25</v>
      </c>
      <c r="N40" s="89"/>
    </row>
    <row r="41" spans="1:14" s="91" customFormat="1" ht="54.75" customHeight="1">
      <c r="A41" s="138"/>
      <c r="B41" s="88"/>
      <c r="C41" s="89"/>
      <c r="D41" s="139" t="s">
        <v>69</v>
      </c>
      <c r="E41" s="201"/>
      <c r="F41" s="208"/>
      <c r="G41" s="207"/>
      <c r="H41" s="201"/>
      <c r="I41" s="86"/>
      <c r="J41" s="50"/>
      <c r="N41" s="89"/>
    </row>
    <row r="42" spans="1:14" s="11" customFormat="1" ht="72" customHeight="1" thickBot="1">
      <c r="A42" s="134" t="s">
        <v>106</v>
      </c>
      <c r="B42" s="8"/>
      <c r="C42" s="8"/>
      <c r="D42" s="9"/>
      <c r="E42" s="12"/>
      <c r="F42" s="12"/>
      <c r="G42" s="12"/>
      <c r="H42" s="12"/>
      <c r="I42" s="12"/>
      <c r="J42" s="195"/>
      <c r="K42" s="43" t="s">
        <v>0</v>
      </c>
      <c r="N42" s="17"/>
    </row>
    <row r="43" spans="1:14" s="85" customFormat="1" ht="20.25" customHeight="1" thickTop="1">
      <c r="A43" s="136"/>
      <c r="B43" s="80"/>
      <c r="C43" s="81"/>
      <c r="D43" s="82"/>
      <c r="E43" s="83"/>
      <c r="F43" s="83"/>
      <c r="G43" s="83"/>
      <c r="H43" s="83"/>
      <c r="I43" s="83"/>
      <c r="J43" s="196"/>
      <c r="N43" s="86"/>
    </row>
    <row r="44" spans="1:14" s="146" customFormat="1" ht="35.25" customHeight="1">
      <c r="A44" s="136"/>
      <c r="B44" s="80"/>
      <c r="C44" s="81"/>
      <c r="D44" s="90"/>
      <c r="E44" s="209" t="s">
        <v>110</v>
      </c>
      <c r="F44" s="210"/>
      <c r="G44" s="211" t="s">
        <v>105</v>
      </c>
      <c r="H44" s="209"/>
      <c r="I44" s="144"/>
      <c r="J44" s="194"/>
      <c r="N44" s="80"/>
    </row>
    <row r="45" spans="1:14" s="87" customFormat="1" ht="28.5" customHeight="1">
      <c r="A45" s="136"/>
      <c r="B45" s="80"/>
      <c r="C45" s="81" t="s">
        <v>26</v>
      </c>
      <c r="D45" s="142"/>
      <c r="E45" s="209"/>
      <c r="F45" s="210"/>
      <c r="G45" s="211"/>
      <c r="H45" s="209"/>
      <c r="I45" s="86"/>
      <c r="J45" s="50"/>
      <c r="N45" s="80" t="s">
        <v>111</v>
      </c>
    </row>
    <row r="46" spans="1:14" s="93" customFormat="1" ht="35.200000000000003" customHeight="1">
      <c r="A46" s="138"/>
      <c r="B46" s="88"/>
      <c r="C46" s="89"/>
      <c r="D46" s="137" t="s">
        <v>138</v>
      </c>
      <c r="E46" s="230"/>
      <c r="F46" s="231"/>
      <c r="G46" s="235"/>
      <c r="H46" s="230"/>
      <c r="I46" s="86"/>
      <c r="J46" s="192" t="s">
        <v>82</v>
      </c>
      <c r="L46" s="93" t="s">
        <v>112</v>
      </c>
      <c r="N46" s="158" t="e">
        <f>AVERAGE(G46,G48,G50)</f>
        <v>#DIV/0!</v>
      </c>
    </row>
    <row r="47" spans="1:14" s="93" customFormat="1" ht="35.200000000000003" customHeight="1">
      <c r="A47" s="138"/>
      <c r="B47" s="88"/>
      <c r="C47" s="89"/>
      <c r="D47" s="50" t="s">
        <v>83</v>
      </c>
      <c r="E47" s="232"/>
      <c r="F47" s="233"/>
      <c r="G47" s="234"/>
      <c r="H47" s="232"/>
      <c r="I47" s="86"/>
      <c r="J47" s="50" t="s">
        <v>27</v>
      </c>
      <c r="N47" s="89"/>
    </row>
    <row r="48" spans="1:14" s="93" customFormat="1" ht="35.200000000000003" customHeight="1">
      <c r="A48" s="138"/>
      <c r="B48" s="88"/>
      <c r="C48" s="89"/>
      <c r="D48" s="137" t="s">
        <v>139</v>
      </c>
      <c r="E48" s="227"/>
      <c r="F48" s="228"/>
      <c r="G48" s="229"/>
      <c r="H48" s="227"/>
      <c r="I48" s="86"/>
      <c r="J48" s="192" t="s">
        <v>82</v>
      </c>
      <c r="N48" s="89"/>
    </row>
    <row r="49" spans="1:14" s="93" customFormat="1" ht="35.200000000000003" customHeight="1">
      <c r="A49" s="138"/>
      <c r="B49" s="88"/>
      <c r="C49" s="89"/>
      <c r="D49" s="50" t="s">
        <v>83</v>
      </c>
      <c r="E49" s="232"/>
      <c r="F49" s="233"/>
      <c r="G49" s="234"/>
      <c r="H49" s="232"/>
      <c r="I49" s="86"/>
      <c r="J49" s="50" t="s">
        <v>27</v>
      </c>
      <c r="N49" s="89"/>
    </row>
    <row r="50" spans="1:14" s="93" customFormat="1" ht="35.200000000000003" customHeight="1">
      <c r="A50" s="138"/>
      <c r="B50" s="88"/>
      <c r="C50" s="89"/>
      <c r="D50" s="137" t="s">
        <v>140</v>
      </c>
      <c r="E50" s="227"/>
      <c r="F50" s="228"/>
      <c r="G50" s="229"/>
      <c r="H50" s="227"/>
      <c r="I50" s="86"/>
      <c r="J50" s="192" t="s">
        <v>82</v>
      </c>
      <c r="N50" s="89"/>
    </row>
    <row r="51" spans="1:14" s="93" customFormat="1" ht="35.200000000000003" customHeight="1">
      <c r="A51" s="138"/>
      <c r="B51" s="88"/>
      <c r="C51" s="89"/>
      <c r="D51" s="50" t="s">
        <v>83</v>
      </c>
      <c r="E51" s="232"/>
      <c r="F51" s="233"/>
      <c r="G51" s="234"/>
      <c r="H51" s="232"/>
      <c r="I51" s="86"/>
      <c r="J51" s="50" t="s">
        <v>27</v>
      </c>
      <c r="N51" s="89"/>
    </row>
    <row r="52" spans="1:14" s="91" customFormat="1" ht="35.200000000000003" customHeight="1">
      <c r="A52" s="138"/>
      <c r="B52" s="88"/>
      <c r="C52" s="89"/>
      <c r="D52" s="90"/>
      <c r="E52" s="83"/>
      <c r="F52" s="83"/>
      <c r="G52" s="83"/>
      <c r="H52" s="83"/>
      <c r="I52" s="86"/>
      <c r="J52" s="50"/>
      <c r="N52" s="89"/>
    </row>
    <row r="53" spans="1:14" s="146" customFormat="1" ht="32.25" customHeight="1">
      <c r="A53" s="136"/>
      <c r="B53" s="80"/>
      <c r="C53" s="81"/>
      <c r="D53" s="90"/>
      <c r="E53" s="209" t="s">
        <v>110</v>
      </c>
      <c r="F53" s="210"/>
      <c r="G53" s="211" t="s">
        <v>105</v>
      </c>
      <c r="H53" s="209"/>
      <c r="I53" s="144"/>
      <c r="J53" s="194"/>
      <c r="N53" s="80"/>
    </row>
    <row r="54" spans="1:14" s="87" customFormat="1" ht="28.5" customHeight="1">
      <c r="A54" s="136"/>
      <c r="B54" s="80"/>
      <c r="C54" s="81" t="s">
        <v>28</v>
      </c>
      <c r="D54" s="82"/>
      <c r="E54" s="209"/>
      <c r="F54" s="210"/>
      <c r="G54" s="147"/>
      <c r="H54" s="95"/>
      <c r="I54" s="86"/>
      <c r="J54" s="50"/>
      <c r="N54" s="86"/>
    </row>
    <row r="55" spans="1:14" s="87" customFormat="1" ht="34.5" customHeight="1">
      <c r="A55" s="136"/>
      <c r="B55" s="80"/>
      <c r="C55" s="86"/>
      <c r="D55" s="137" t="s">
        <v>138</v>
      </c>
      <c r="E55" s="230"/>
      <c r="F55" s="231"/>
      <c r="G55" s="235"/>
      <c r="H55" s="230"/>
      <c r="I55" s="86"/>
      <c r="J55" s="192" t="s">
        <v>82</v>
      </c>
      <c r="N55" s="86"/>
    </row>
    <row r="56" spans="1:14" s="87" customFormat="1" ht="34.5" customHeight="1">
      <c r="A56" s="136"/>
      <c r="B56" s="80"/>
      <c r="C56" s="86"/>
      <c r="D56" s="137" t="s">
        <v>139</v>
      </c>
      <c r="E56" s="227"/>
      <c r="F56" s="228"/>
      <c r="G56" s="229"/>
      <c r="H56" s="227"/>
      <c r="I56" s="86"/>
      <c r="J56" s="192" t="s">
        <v>82</v>
      </c>
      <c r="N56" s="86"/>
    </row>
    <row r="57" spans="1:14" s="85" customFormat="1" ht="39.75" customHeight="1">
      <c r="A57" s="136"/>
      <c r="B57" s="80"/>
      <c r="C57" s="86"/>
      <c r="D57" s="137" t="s">
        <v>140</v>
      </c>
      <c r="E57" s="227"/>
      <c r="F57" s="228"/>
      <c r="G57" s="229"/>
      <c r="H57" s="227"/>
      <c r="I57" s="86"/>
      <c r="J57" s="192" t="s">
        <v>82</v>
      </c>
      <c r="N57" s="86"/>
    </row>
    <row r="58" spans="1:14" s="91" customFormat="1" ht="35.200000000000003" customHeight="1">
      <c r="A58" s="138"/>
      <c r="B58" s="88"/>
      <c r="C58" s="89"/>
      <c r="D58" s="90"/>
      <c r="E58" s="83"/>
      <c r="F58" s="83"/>
      <c r="G58" s="83"/>
      <c r="H58" s="83"/>
      <c r="I58" s="86"/>
      <c r="J58" s="50"/>
      <c r="N58" s="89"/>
    </row>
    <row r="59" spans="1:14" s="146" customFormat="1" ht="32.25" customHeight="1">
      <c r="A59" s="136"/>
      <c r="B59" s="80"/>
      <c r="C59" s="81"/>
      <c r="D59" s="90"/>
      <c r="E59" s="209" t="s">
        <v>110</v>
      </c>
      <c r="F59" s="210"/>
      <c r="G59" s="211" t="s">
        <v>105</v>
      </c>
      <c r="H59" s="209"/>
      <c r="I59" s="144"/>
      <c r="J59" s="194"/>
      <c r="N59" s="80"/>
    </row>
    <row r="60" spans="1:14" s="87" customFormat="1" ht="28.5" customHeight="1">
      <c r="A60" s="136"/>
      <c r="B60" s="80"/>
      <c r="E60" s="209"/>
      <c r="F60" s="210"/>
      <c r="G60" s="147"/>
      <c r="H60" s="95"/>
      <c r="I60" s="86"/>
      <c r="J60" s="50"/>
      <c r="N60" s="86"/>
    </row>
    <row r="61" spans="1:14" s="87" customFormat="1" ht="34.5" customHeight="1">
      <c r="A61" s="136"/>
      <c r="B61" s="80"/>
      <c r="C61" s="81" t="s">
        <v>147</v>
      </c>
      <c r="D61" s="82"/>
      <c r="E61" s="230"/>
      <c r="F61" s="231"/>
      <c r="G61" s="235"/>
      <c r="H61" s="230"/>
      <c r="I61" s="86"/>
      <c r="J61" s="192" t="s">
        <v>82</v>
      </c>
      <c r="N61" s="86"/>
    </row>
    <row r="62" spans="1:14" s="91" customFormat="1" ht="35.200000000000003" customHeight="1">
      <c r="A62" s="138"/>
      <c r="B62" s="88"/>
      <c r="C62" s="81" t="s">
        <v>148</v>
      </c>
      <c r="D62" s="90"/>
      <c r="E62" s="230"/>
      <c r="F62" s="231"/>
      <c r="G62" s="235"/>
      <c r="H62" s="230"/>
      <c r="I62" s="86"/>
      <c r="J62" s="192" t="s">
        <v>82</v>
      </c>
      <c r="N62" s="89"/>
    </row>
    <row r="63" spans="1:14" s="91" customFormat="1" ht="35.200000000000003" customHeight="1">
      <c r="A63" s="138"/>
      <c r="B63" s="88"/>
      <c r="C63" s="81" t="s">
        <v>149</v>
      </c>
      <c r="D63" s="90"/>
      <c r="E63" s="230"/>
      <c r="F63" s="231"/>
      <c r="G63" s="235"/>
      <c r="H63" s="230"/>
      <c r="I63" s="86"/>
      <c r="J63" s="50"/>
      <c r="N63" s="89"/>
    </row>
    <row r="64" spans="1:14" s="91" customFormat="1" ht="35.200000000000003" customHeight="1">
      <c r="A64" s="138"/>
      <c r="B64" s="88"/>
      <c r="C64" s="89"/>
      <c r="D64" s="90"/>
      <c r="E64" s="83"/>
      <c r="F64" s="83"/>
      <c r="G64" s="83"/>
      <c r="H64" s="83"/>
      <c r="I64" s="86"/>
      <c r="J64" s="50"/>
      <c r="N64" s="89"/>
    </row>
    <row r="65" spans="1:14" s="11" customFormat="1" ht="72" customHeight="1" thickBot="1">
      <c r="A65" s="134" t="s">
        <v>108</v>
      </c>
      <c r="B65" s="8"/>
      <c r="C65" s="8"/>
      <c r="D65" s="9"/>
      <c r="E65" s="12"/>
      <c r="F65" s="12"/>
      <c r="G65" s="12"/>
      <c r="H65" s="12"/>
      <c r="I65" s="12"/>
      <c r="J65" s="195"/>
      <c r="K65" s="43" t="s">
        <v>0</v>
      </c>
      <c r="N65" s="17"/>
    </row>
    <row r="66" spans="1:14" s="85" customFormat="1" ht="20.25" customHeight="1" thickTop="1">
      <c r="A66" s="80"/>
      <c r="B66" s="80"/>
      <c r="C66" s="81"/>
      <c r="D66" s="82"/>
      <c r="E66" s="83"/>
      <c r="F66" s="83"/>
      <c r="G66" s="83"/>
      <c r="H66" s="83"/>
      <c r="I66" s="83"/>
      <c r="J66" s="192"/>
      <c r="N66" s="80" t="s">
        <v>111</v>
      </c>
    </row>
    <row r="67" spans="1:14" s="146" customFormat="1" ht="54" customHeight="1">
      <c r="A67" s="80"/>
      <c r="B67" s="80"/>
      <c r="C67" s="81"/>
      <c r="D67" s="90"/>
      <c r="E67" s="209" t="s">
        <v>110</v>
      </c>
      <c r="F67" s="210"/>
      <c r="G67" s="211" t="s">
        <v>105</v>
      </c>
      <c r="H67" s="209"/>
      <c r="I67" s="144"/>
      <c r="J67" s="194"/>
      <c r="L67" s="85" t="s">
        <v>113</v>
      </c>
      <c r="M67" s="85"/>
      <c r="N67" s="159">
        <f>(SUM(G69:G71)+SUM(G75:G77))/3</f>
        <v>0</v>
      </c>
    </row>
    <row r="68" spans="1:14" s="87" customFormat="1" ht="28.5" customHeight="1">
      <c r="A68" s="80"/>
      <c r="B68" s="80"/>
      <c r="C68" s="81" t="s">
        <v>29</v>
      </c>
      <c r="D68" s="82"/>
      <c r="E68" s="86" t="s">
        <v>84</v>
      </c>
      <c r="F68" s="148" t="s">
        <v>145</v>
      </c>
      <c r="G68" s="86" t="s">
        <v>84</v>
      </c>
      <c r="H68" s="149" t="s">
        <v>145</v>
      </c>
      <c r="I68" s="86"/>
      <c r="J68" s="50"/>
      <c r="N68" s="86"/>
    </row>
    <row r="69" spans="1:14" s="93" customFormat="1" ht="28.5" customHeight="1">
      <c r="A69" s="88"/>
      <c r="B69" s="88"/>
      <c r="C69" s="89"/>
      <c r="D69" s="139" t="s">
        <v>141</v>
      </c>
      <c r="E69" s="150"/>
      <c r="F69" s="154"/>
      <c r="G69" s="156"/>
      <c r="H69" s="155"/>
      <c r="I69" s="86"/>
      <c r="J69" s="192" t="s">
        <v>144</v>
      </c>
      <c r="N69" s="88" t="s">
        <v>114</v>
      </c>
    </row>
    <row r="70" spans="1:14" s="93" customFormat="1" ht="28.5" customHeight="1">
      <c r="A70" s="88"/>
      <c r="B70" s="88"/>
      <c r="C70" s="89"/>
      <c r="D70" s="139" t="s">
        <v>142</v>
      </c>
      <c r="E70" s="150"/>
      <c r="F70" s="154"/>
      <c r="G70" s="156"/>
      <c r="H70" s="155"/>
      <c r="I70" s="86"/>
      <c r="J70" s="192" t="s">
        <v>144</v>
      </c>
      <c r="L70" s="93" t="s">
        <v>115</v>
      </c>
      <c r="N70" s="157" t="e">
        <f>SUM(G69:G71)/(SUM(G69:G71)+SUM(G75:G77))</f>
        <v>#DIV/0!</v>
      </c>
    </row>
    <row r="71" spans="1:14" s="93" customFormat="1" ht="28.5" customHeight="1">
      <c r="A71" s="88"/>
      <c r="B71" s="88"/>
      <c r="C71" s="89"/>
      <c r="D71" s="139" t="s">
        <v>143</v>
      </c>
      <c r="E71" s="150"/>
      <c r="F71" s="154"/>
      <c r="G71" s="156"/>
      <c r="H71" s="155"/>
      <c r="I71" s="86"/>
      <c r="J71" s="192" t="s">
        <v>144</v>
      </c>
      <c r="L71" s="93" t="s">
        <v>116</v>
      </c>
      <c r="N71" s="157" t="e">
        <f>SUM(G75:G77)/(SUM(G69:G71)+SUM(G75:G77))</f>
        <v>#DIV/0!</v>
      </c>
    </row>
    <row r="72" spans="1:14" s="93" customFormat="1" ht="28.5" customHeight="1">
      <c r="A72" s="88"/>
      <c r="B72" s="88"/>
      <c r="C72" s="81"/>
      <c r="D72" s="82"/>
      <c r="E72" s="94"/>
      <c r="F72" s="94"/>
      <c r="G72" s="94"/>
      <c r="H72" s="94"/>
      <c r="I72" s="86"/>
      <c r="J72" s="197"/>
      <c r="N72" s="89"/>
    </row>
    <row r="73" spans="1:14" s="146" customFormat="1" ht="49.5" customHeight="1">
      <c r="A73" s="80"/>
      <c r="B73" s="80"/>
      <c r="C73" s="81"/>
      <c r="D73" s="90"/>
      <c r="E73" s="209" t="s">
        <v>110</v>
      </c>
      <c r="F73" s="210"/>
      <c r="G73" s="211" t="s">
        <v>105</v>
      </c>
      <c r="H73" s="209"/>
      <c r="I73" s="144"/>
      <c r="J73" s="194"/>
      <c r="N73" s="80"/>
    </row>
    <row r="74" spans="1:14" s="93" customFormat="1" ht="28.5" customHeight="1">
      <c r="A74" s="88"/>
      <c r="B74" s="88"/>
      <c r="C74" s="81" t="s">
        <v>30</v>
      </c>
      <c r="D74" s="82"/>
      <c r="E74" s="86" t="s">
        <v>84</v>
      </c>
      <c r="F74" s="148" t="s">
        <v>145</v>
      </c>
      <c r="G74" s="86" t="s">
        <v>84</v>
      </c>
      <c r="H74" s="149" t="s">
        <v>145</v>
      </c>
      <c r="I74" s="86"/>
      <c r="J74" s="197"/>
      <c r="N74" s="89"/>
    </row>
    <row r="75" spans="1:14" s="93" customFormat="1" ht="28.5" customHeight="1">
      <c r="A75" s="88"/>
      <c r="B75" s="88"/>
      <c r="C75" s="89"/>
      <c r="D75" s="139" t="s">
        <v>141</v>
      </c>
      <c r="E75" s="150"/>
      <c r="F75" s="154"/>
      <c r="G75" s="156"/>
      <c r="H75" s="155"/>
      <c r="I75" s="86"/>
      <c r="J75" s="192" t="s">
        <v>144</v>
      </c>
      <c r="N75" s="89"/>
    </row>
    <row r="76" spans="1:14" s="93" customFormat="1" ht="28.5" customHeight="1">
      <c r="A76" s="88"/>
      <c r="B76" s="88"/>
      <c r="C76" s="89"/>
      <c r="D76" s="139" t="s">
        <v>142</v>
      </c>
      <c r="E76" s="150"/>
      <c r="F76" s="154"/>
      <c r="G76" s="156"/>
      <c r="H76" s="155"/>
      <c r="I76" s="86"/>
      <c r="J76" s="192" t="s">
        <v>144</v>
      </c>
      <c r="N76" s="89"/>
    </row>
    <row r="77" spans="1:14" s="93" customFormat="1" ht="28.5" customHeight="1">
      <c r="A77" s="88"/>
      <c r="B77" s="88"/>
      <c r="C77" s="89"/>
      <c r="D77" s="139" t="s">
        <v>143</v>
      </c>
      <c r="E77" s="150"/>
      <c r="F77" s="154"/>
      <c r="G77" s="156"/>
      <c r="H77" s="155"/>
      <c r="I77" s="86"/>
      <c r="J77" s="192" t="s">
        <v>144</v>
      </c>
      <c r="N77" s="89"/>
    </row>
    <row r="78" spans="1:14" s="93" customFormat="1" ht="28.5" customHeight="1">
      <c r="A78" s="88"/>
      <c r="B78" s="88"/>
      <c r="C78" s="89"/>
      <c r="D78" s="90"/>
      <c r="E78" s="83"/>
      <c r="F78" s="83"/>
      <c r="G78" s="151"/>
      <c r="H78" s="83"/>
      <c r="I78" s="86"/>
      <c r="J78" s="192"/>
      <c r="N78" s="89"/>
    </row>
    <row r="79" spans="1:14" s="146" customFormat="1" ht="51" customHeight="1">
      <c r="A79" s="80"/>
      <c r="B79" s="80"/>
      <c r="C79" s="81"/>
      <c r="D79" s="90"/>
      <c r="E79" s="209" t="s">
        <v>110</v>
      </c>
      <c r="F79" s="210"/>
      <c r="G79" s="211" t="s">
        <v>105</v>
      </c>
      <c r="H79" s="209"/>
      <c r="I79" s="144"/>
      <c r="J79" s="194"/>
      <c r="N79" s="80"/>
    </row>
    <row r="80" spans="1:14" s="93" customFormat="1" ht="52.5" customHeight="1">
      <c r="A80" s="88"/>
      <c r="B80" s="88"/>
      <c r="C80" s="152" t="s">
        <v>99</v>
      </c>
      <c r="D80" s="139"/>
      <c r="E80" s="230"/>
      <c r="F80" s="231"/>
      <c r="G80" s="235"/>
      <c r="H80" s="230"/>
      <c r="I80" s="86"/>
      <c r="J80" s="203" t="s">
        <v>109</v>
      </c>
      <c r="K80" s="203"/>
      <c r="N80" s="89"/>
    </row>
    <row r="81" spans="1:14" s="93" customFormat="1" ht="52.5" customHeight="1">
      <c r="A81" s="88"/>
      <c r="B81" s="88"/>
      <c r="C81" s="152" t="s">
        <v>100</v>
      </c>
      <c r="D81" s="139"/>
      <c r="E81" s="227"/>
      <c r="F81" s="228"/>
      <c r="G81" s="229"/>
      <c r="H81" s="227"/>
      <c r="I81" s="86"/>
      <c r="J81" s="193" t="s">
        <v>136</v>
      </c>
      <c r="N81" s="89"/>
    </row>
  </sheetData>
  <sheetProtection algorithmName="SHA-512" hashValue="+T4KItlFtJpkygnbVARf4E8ipPLx9ofNxBd6nvnu+I6mBDdq431Vlo+kSIT+FGmoTq63lJRsoG6WhdQ2rYgzjA==" saltValue="IfqNSvkbZ460QSqNcJXDlA==" spinCount="100000" sheet="1" selectLockedCells="1"/>
  <mergeCells count="92">
    <mergeCell ref="E63:F63"/>
    <mergeCell ref="G63:H63"/>
    <mergeCell ref="E59:F60"/>
    <mergeCell ref="G59:H59"/>
    <mergeCell ref="E61:F61"/>
    <mergeCell ref="G61:H61"/>
    <mergeCell ref="E62:F62"/>
    <mergeCell ref="G62:H62"/>
    <mergeCell ref="E36:F36"/>
    <mergeCell ref="G36:H36"/>
    <mergeCell ref="J29:K29"/>
    <mergeCell ref="F18:H18"/>
    <mergeCell ref="E19:H19"/>
    <mergeCell ref="E55:F55"/>
    <mergeCell ref="G55:H55"/>
    <mergeCell ref="E46:F46"/>
    <mergeCell ref="G41:H41"/>
    <mergeCell ref="E44:F45"/>
    <mergeCell ref="G44:H45"/>
    <mergeCell ref="G47:H47"/>
    <mergeCell ref="E49:F49"/>
    <mergeCell ref="G49:H49"/>
    <mergeCell ref="G51:H51"/>
    <mergeCell ref="E51:F51"/>
    <mergeCell ref="E48:F48"/>
    <mergeCell ref="E50:F50"/>
    <mergeCell ref="G50:H50"/>
    <mergeCell ref="G48:H48"/>
    <mergeCell ref="D20:D21"/>
    <mergeCell ref="E41:F41"/>
    <mergeCell ref="G46:H46"/>
    <mergeCell ref="F21:H21"/>
    <mergeCell ref="F26:H26"/>
    <mergeCell ref="E37:F37"/>
    <mergeCell ref="G37:H37"/>
    <mergeCell ref="F27:H27"/>
    <mergeCell ref="F28:H28"/>
    <mergeCell ref="F33:H33"/>
    <mergeCell ref="F31:H31"/>
    <mergeCell ref="F32:H32"/>
    <mergeCell ref="E38:F38"/>
    <mergeCell ref="G38:H38"/>
    <mergeCell ref="E39:F39"/>
    <mergeCell ref="G39:H39"/>
    <mergeCell ref="E13:H13"/>
    <mergeCell ref="E14:H14"/>
    <mergeCell ref="F15:H15"/>
    <mergeCell ref="F16:H16"/>
    <mergeCell ref="F17:H17"/>
    <mergeCell ref="N1:N2"/>
    <mergeCell ref="J11:J12"/>
    <mergeCell ref="E24:H24"/>
    <mergeCell ref="F29:H29"/>
    <mergeCell ref="F30:H30"/>
    <mergeCell ref="E12:H12"/>
    <mergeCell ref="E1:H1"/>
    <mergeCell ref="E4:H4"/>
    <mergeCell ref="E6:H6"/>
    <mergeCell ref="E8:H8"/>
    <mergeCell ref="E10:H10"/>
    <mergeCell ref="E11:H11"/>
    <mergeCell ref="F20:H20"/>
    <mergeCell ref="F25:H25"/>
    <mergeCell ref="F22:H22"/>
    <mergeCell ref="F23:H23"/>
    <mergeCell ref="V1:V2"/>
    <mergeCell ref="O1:O2"/>
    <mergeCell ref="P1:P2"/>
    <mergeCell ref="Q1:Q2"/>
    <mergeCell ref="R1:S1"/>
    <mergeCell ref="U1:U2"/>
    <mergeCell ref="E81:F81"/>
    <mergeCell ref="G81:H81"/>
    <mergeCell ref="M1:M2"/>
    <mergeCell ref="E73:F73"/>
    <mergeCell ref="G73:H73"/>
    <mergeCell ref="E79:F79"/>
    <mergeCell ref="G79:H79"/>
    <mergeCell ref="E53:F54"/>
    <mergeCell ref="G53:H53"/>
    <mergeCell ref="E56:F56"/>
    <mergeCell ref="G56:H56"/>
    <mergeCell ref="E57:F57"/>
    <mergeCell ref="G57:H57"/>
    <mergeCell ref="E40:F40"/>
    <mergeCell ref="G40:H40"/>
    <mergeCell ref="E47:F47"/>
    <mergeCell ref="E80:F80"/>
    <mergeCell ref="G80:H80"/>
    <mergeCell ref="E67:F67"/>
    <mergeCell ref="G67:H67"/>
    <mergeCell ref="J80:K80"/>
  </mergeCells>
  <phoneticPr fontId="0" type="noConversion"/>
  <dataValidations count="3">
    <dataValidation type="decimal" operator="greaterThanOrEqual" allowBlank="1" showErrorMessage="1" errorTitle="ERREUR DE SAISIE" error="Seuls des chiffres peuvent être saisis dans cette cellule." sqref="G46:H51 G55:H57 G61:H63" xr:uid="{00000000-0002-0000-0200-000000000000}">
      <formula1>-1000000</formula1>
    </dataValidation>
    <dataValidation type="decimal" operator="greaterThanOrEqual" allowBlank="1" showErrorMessage="1" errorTitle="ERREUR DE SAISIE" error="Seuls des chiffres peuvent être saisis dans cette cellule." sqref="E46:F51 E55:F57 E61:F63" xr:uid="{00000000-0002-0000-0200-000001000000}">
      <formula1>0</formula1>
    </dataValidation>
    <dataValidation type="decimal" allowBlank="1" showErrorMessage="1" errorTitle="ERREUR DE SAISIE" error="Seuls des chiffres peuvent être saisis dans cette cellule." sqref="E75:H77 E69:H71" xr:uid="{B4B696C3-B541-4C3F-90C9-532851ED3F27}">
      <formula1>0</formula1>
      <formula2>1000000000</formula2>
    </dataValidation>
  </dataValidations>
  <printOptions horizontalCentered="1"/>
  <pageMargins left="0.19685039370078741" right="0.19685039370078741" top="0.19685039370078741" bottom="0.19685039370078741" header="0.19685039370078741" footer="0.11811023622047245"/>
  <pageSetup paperSize="9" scale="25" orientation="portrait" r:id="rId1"/>
  <headerFooter alignWithMargins="0">
    <oddFooter>&amp;L&amp;A&amp;Rpage &amp;P/&amp;N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3">
    <pageSetUpPr fitToPage="1"/>
  </sheetPr>
  <dimension ref="A1:R14"/>
  <sheetViews>
    <sheetView showGridLines="0" view="pageBreakPreview" topLeftCell="A2" zoomScale="70" zoomScaleNormal="75" zoomScaleSheetLayoutView="70" workbookViewId="0">
      <selection activeCell="D11" sqref="D11"/>
    </sheetView>
  </sheetViews>
  <sheetFormatPr baseColWidth="10" defaultColWidth="9.06640625" defaultRowHeight="18" customHeight="1"/>
  <cols>
    <col min="1" max="1" width="5.6640625" style="4" customWidth="1"/>
    <col min="2" max="2" width="12" style="4" customWidth="1"/>
    <col min="3" max="3" width="78.06640625" style="1" customWidth="1"/>
    <col min="4" max="4" width="47" style="5" customWidth="1"/>
    <col min="5" max="5" width="26" style="5" customWidth="1"/>
    <col min="6" max="6" width="17.06640625" style="2" bestFit="1" customWidth="1"/>
    <col min="7" max="7" width="24.33203125" style="4" customWidth="1"/>
    <col min="8" max="8" width="18" style="125" customWidth="1"/>
    <col min="9" max="9" width="19.33203125" style="125" customWidth="1"/>
    <col min="10" max="10" width="15.06640625" style="5" bestFit="1" customWidth="1"/>
    <col min="11" max="11" width="40.33203125" style="4" customWidth="1"/>
    <col min="12" max="12" width="45.6640625" style="5" customWidth="1"/>
    <col min="13" max="13" width="9.06640625" style="5" customWidth="1"/>
    <col min="14" max="14" width="9.06640625" style="4" customWidth="1"/>
    <col min="15" max="16" width="0" style="4" hidden="1" customWidth="1"/>
    <col min="17" max="17" width="13.33203125" style="29" hidden="1" customWidth="1"/>
    <col min="18" max="18" width="16.46484375" style="29" hidden="1" customWidth="1"/>
    <col min="19" max="16384" width="9.06640625" style="4"/>
  </cols>
  <sheetData>
    <row r="1" spans="1:18" s="22" customFormat="1" ht="47.25" customHeight="1">
      <c r="A1" s="33"/>
      <c r="B1" s="33"/>
      <c r="C1" s="133" t="s">
        <v>98</v>
      </c>
      <c r="D1" s="133"/>
      <c r="E1" s="133"/>
      <c r="F1" s="133"/>
      <c r="G1" s="133"/>
      <c r="H1" s="133"/>
      <c r="I1" s="133"/>
      <c r="J1" s="133"/>
      <c r="K1" s="133"/>
      <c r="L1" s="133"/>
      <c r="M1" s="33"/>
      <c r="N1" s="26" t="str">
        <f>'A.1 GRILLE INFO_OPERATEUR'!K1</f>
        <v>Lens-Cité du 12/14- lots Fénelon et Fosse 12</v>
      </c>
      <c r="Q1" s="103"/>
      <c r="R1" s="103"/>
    </row>
    <row r="2" spans="1:18" s="23" customFormat="1" ht="12.75" customHeight="1">
      <c r="C2" s="24"/>
      <c r="D2" s="24"/>
      <c r="E2" s="24"/>
      <c r="F2" s="24"/>
      <c r="G2" s="26"/>
      <c r="H2" s="120"/>
      <c r="I2" s="120"/>
      <c r="J2" s="24"/>
      <c r="L2" s="25"/>
      <c r="M2" s="25"/>
      <c r="N2" s="26" t="str">
        <f>'A.1 GRILLE INFO_OPERATEUR'!K2</f>
        <v>QP062024-7809</v>
      </c>
      <c r="Q2" s="103"/>
      <c r="R2" s="103"/>
    </row>
    <row r="3" spans="1:18" s="23" customFormat="1" ht="66" customHeight="1">
      <c r="C3" s="241"/>
      <c r="D3" s="241"/>
      <c r="E3" s="241"/>
      <c r="F3" s="241"/>
      <c r="G3" s="241"/>
      <c r="H3" s="241"/>
      <c r="I3" s="241"/>
      <c r="J3" s="241"/>
      <c r="K3" s="241"/>
      <c r="L3" s="241"/>
      <c r="M3" s="241"/>
      <c r="N3" s="26"/>
      <c r="Q3" s="103"/>
      <c r="R3" s="103">
        <v>2003</v>
      </c>
    </row>
    <row r="4" spans="1:18" s="7" customFormat="1" ht="30.75" customHeight="1">
      <c r="B4" s="117"/>
      <c r="C4" s="242" t="s">
        <v>57</v>
      </c>
      <c r="D4" s="242"/>
      <c r="E4" s="242"/>
      <c r="F4" s="242"/>
      <c r="G4" s="242"/>
      <c r="H4" s="242"/>
      <c r="I4" s="242"/>
      <c r="J4" s="242"/>
      <c r="K4" s="242"/>
      <c r="L4" s="242"/>
      <c r="M4" s="117"/>
      <c r="N4" s="56"/>
      <c r="Q4" s="103"/>
      <c r="R4" s="103">
        <v>2004</v>
      </c>
    </row>
    <row r="5" spans="1:18" s="7" customFormat="1" ht="17.25" customHeight="1">
      <c r="D5" s="18"/>
      <c r="E5" s="18"/>
      <c r="F5" s="18"/>
      <c r="G5" s="19" t="s">
        <v>0</v>
      </c>
      <c r="H5" s="121"/>
      <c r="I5" s="121"/>
      <c r="J5" s="18"/>
      <c r="L5" s="20"/>
      <c r="M5" s="20"/>
      <c r="Q5" s="103"/>
      <c r="R5" s="103">
        <v>2005</v>
      </c>
    </row>
    <row r="6" spans="1:18" s="21" customFormat="1" ht="40.15">
      <c r="B6" s="57"/>
      <c r="C6" s="243" t="str">
        <f>'A.1 GRILLE INFO_OPERATEUR'!E6:E6&amp;" "&amp;"-"&amp;" "&amp;'A.1 GRILLE INFO_OPERATEUR (2)'!E6</f>
        <v>0 - 0</v>
      </c>
      <c r="D6" s="243"/>
      <c r="E6" s="243"/>
      <c r="F6" s="243"/>
      <c r="G6" s="243"/>
      <c r="H6" s="243"/>
      <c r="I6" s="243"/>
      <c r="J6" s="243"/>
      <c r="K6" s="243"/>
      <c r="L6" s="243"/>
      <c r="M6" s="57"/>
      <c r="N6" s="57"/>
      <c r="Q6" s="129" t="s">
        <v>88</v>
      </c>
      <c r="R6" s="104"/>
    </row>
    <row r="7" spans="1:18" s="23" customFormat="1" ht="62.25" customHeight="1">
      <c r="C7" s="240" t="s">
        <v>76</v>
      </c>
      <c r="D7" s="240"/>
      <c r="E7" s="240"/>
      <c r="F7" s="240"/>
      <c r="G7" s="240"/>
      <c r="H7" s="240"/>
      <c r="I7" s="240"/>
      <c r="J7" s="240"/>
      <c r="K7" s="240"/>
      <c r="L7" s="240"/>
      <c r="M7" s="25"/>
      <c r="Q7" s="103" t="s">
        <v>77</v>
      </c>
      <c r="R7" s="103"/>
    </row>
    <row r="8" spans="1:18" s="23" customFormat="1" ht="10.5" customHeight="1">
      <c r="C8" s="24"/>
      <c r="D8" s="27"/>
      <c r="E8" s="24"/>
      <c r="F8" s="24"/>
      <c r="G8" s="16"/>
      <c r="H8" s="122"/>
      <c r="I8" s="122"/>
      <c r="J8" s="27"/>
      <c r="L8" s="25"/>
      <c r="M8" s="25"/>
      <c r="Q8" s="103" t="s">
        <v>78</v>
      </c>
      <c r="R8" s="103"/>
    </row>
    <row r="9" spans="1:18" s="49" customFormat="1" ht="62.25" thickBot="1">
      <c r="C9" s="97" t="s">
        <v>87</v>
      </c>
      <c r="D9" s="97" t="s">
        <v>2</v>
      </c>
      <c r="E9" s="102" t="s">
        <v>48</v>
      </c>
      <c r="F9" s="107" t="s">
        <v>49</v>
      </c>
      <c r="G9" s="126" t="s">
        <v>146</v>
      </c>
      <c r="H9" s="123" t="s">
        <v>32</v>
      </c>
      <c r="I9" s="123" t="s">
        <v>33</v>
      </c>
      <c r="J9" s="102" t="s">
        <v>50</v>
      </c>
      <c r="K9" s="102" t="s">
        <v>51</v>
      </c>
      <c r="L9" s="97" t="s">
        <v>31</v>
      </c>
      <c r="M9" s="55"/>
      <c r="Q9" s="79"/>
      <c r="R9" s="28"/>
    </row>
    <row r="10" spans="1:18" s="15" customFormat="1" ht="258" customHeight="1" thickTop="1">
      <c r="A10" s="13"/>
      <c r="B10" s="13"/>
      <c r="C10" s="64"/>
      <c r="D10" s="60"/>
      <c r="E10" s="61"/>
      <c r="F10" s="128"/>
      <c r="G10" s="127"/>
      <c r="H10" s="124"/>
      <c r="I10" s="124"/>
      <c r="J10" s="63"/>
      <c r="K10" s="61"/>
      <c r="L10" s="64"/>
      <c r="M10" s="14"/>
      <c r="Q10" s="106"/>
    </row>
    <row r="11" spans="1:18" s="15" customFormat="1" ht="258" customHeight="1">
      <c r="A11" s="13"/>
      <c r="B11" s="13"/>
      <c r="C11" s="67"/>
      <c r="D11" s="65"/>
      <c r="E11" s="66"/>
      <c r="F11" s="63"/>
      <c r="G11" s="62"/>
      <c r="H11" s="124"/>
      <c r="I11" s="124"/>
      <c r="J11" s="63"/>
      <c r="K11" s="66"/>
      <c r="L11" s="67"/>
      <c r="M11" s="14"/>
      <c r="Q11" s="105"/>
    </row>
    <row r="12" spans="1:18" s="6" customFormat="1" ht="258" customHeight="1">
      <c r="A12" s="3"/>
      <c r="B12" s="3"/>
      <c r="C12" s="70"/>
      <c r="D12" s="68"/>
      <c r="E12" s="69"/>
      <c r="F12" s="63"/>
      <c r="G12" s="62"/>
      <c r="H12" s="124"/>
      <c r="I12" s="124"/>
      <c r="J12" s="63"/>
      <c r="K12" s="69"/>
      <c r="L12" s="68"/>
      <c r="M12" s="5"/>
      <c r="Q12" s="105"/>
      <c r="R12" s="103"/>
    </row>
    <row r="13" spans="1:18" s="15" customFormat="1" ht="258" customHeight="1">
      <c r="A13" s="13"/>
      <c r="B13" s="13"/>
      <c r="C13" s="67"/>
      <c r="D13" s="65"/>
      <c r="E13" s="63"/>
      <c r="F13" s="63"/>
      <c r="G13" s="62"/>
      <c r="H13" s="124"/>
      <c r="I13" s="124"/>
      <c r="J13" s="63"/>
      <c r="K13" s="66"/>
      <c r="L13" s="67"/>
      <c r="M13" s="14"/>
      <c r="Q13" s="105"/>
    </row>
    <row r="14" spans="1:18" ht="18" customHeight="1">
      <c r="Q14" s="105"/>
    </row>
  </sheetData>
  <sheetProtection selectLockedCells="1"/>
  <mergeCells count="4">
    <mergeCell ref="C7:L7"/>
    <mergeCell ref="C3:M3"/>
    <mergeCell ref="C4:L4"/>
    <mergeCell ref="C6:L6"/>
  </mergeCells>
  <phoneticPr fontId="0" type="noConversion"/>
  <dataValidations count="3">
    <dataValidation type="decimal" errorStyle="warning" allowBlank="1" showInputMessage="1" showErrorMessage="1" errorTitle="Attention" error="Saisir un nombre uniquement" sqref="G10:I13" xr:uid="{00000000-0002-0000-0300-000000000000}">
      <formula1>0</formula1>
      <formula2>100000000</formula2>
    </dataValidation>
    <dataValidation type="list" errorStyle="warning" allowBlank="1" showInputMessage="1" showErrorMessage="1" errorTitle="Attention !" error="Merci de choisir dans la liste déroulante." sqref="F11:F13" xr:uid="{00000000-0002-0000-0300-000001000000}">
      <formula1>$Q$6:$Q$8</formula1>
    </dataValidation>
    <dataValidation type="list" errorStyle="warning" allowBlank="1" showInputMessage="1" showErrorMessage="1" errorTitle="Attention !" error="Merci de choisir dans la liste déroulante." prompt="Merci de choisir dans la liste déroulante." sqref="F10" xr:uid="{00000000-0002-0000-0300-000002000000}">
      <formula1>$Q$6:$Q$8</formula1>
    </dataValidation>
  </dataValidations>
  <pageMargins left="0.2" right="0.2" top="0.27" bottom="0.35" header="0.17" footer="0.16"/>
  <pageSetup paperSize="9" scale="40" fitToHeight="0" orientation="landscape" r:id="rId1"/>
  <headerFooter alignWithMargins="0">
    <oddFooter>&amp;L&amp;A&amp;Rpage &amp;P/&amp;N</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pageSetUpPr fitToPage="1"/>
  </sheetPr>
  <dimension ref="A1:L93"/>
  <sheetViews>
    <sheetView showGridLines="0" view="pageBreakPreview" zoomScale="50" zoomScaleNormal="75" zoomScaleSheetLayoutView="50" workbookViewId="0">
      <selection activeCell="C13" sqref="C13"/>
    </sheetView>
  </sheetViews>
  <sheetFormatPr baseColWidth="10" defaultColWidth="9.06640625" defaultRowHeight="18" customHeight="1"/>
  <cols>
    <col min="1" max="1" width="5.6640625" style="4" customWidth="1"/>
    <col min="2" max="2" width="12" style="4" customWidth="1"/>
    <col min="3" max="3" width="39.46484375" style="1" customWidth="1"/>
    <col min="4" max="4" width="17.06640625" style="2" bestFit="1" customWidth="1"/>
    <col min="5" max="5" width="13.33203125" style="5" customWidth="1"/>
    <col min="6" max="6" width="47" style="5" customWidth="1"/>
    <col min="7" max="7" width="26.06640625" style="5" customWidth="1"/>
    <col min="8" max="8" width="18.46484375" style="4" bestFit="1" customWidth="1"/>
    <col min="9" max="9" width="24.33203125" style="4" customWidth="1"/>
    <col min="10" max="16384" width="9.06640625" style="4"/>
  </cols>
  <sheetData>
    <row r="1" spans="1:12" s="22" customFormat="1" ht="47.25" customHeight="1">
      <c r="A1" s="237" t="str">
        <f>'A.1 GRILLE INFO_OPERATEUR'!E1</f>
        <v>OPERATEUR</v>
      </c>
      <c r="B1" s="237"/>
      <c r="C1" s="237"/>
      <c r="D1" s="237"/>
      <c r="E1" s="237"/>
      <c r="F1" s="237"/>
      <c r="G1" s="237"/>
      <c r="H1" s="237"/>
      <c r="I1" s="237"/>
    </row>
    <row r="2" spans="1:12" s="22" customFormat="1" ht="34.5" customHeight="1">
      <c r="A2" s="33"/>
      <c r="B2" s="33"/>
      <c r="C2" s="59"/>
      <c r="D2" s="59"/>
      <c r="E2" s="59"/>
      <c r="F2" s="59"/>
      <c r="G2" s="59"/>
      <c r="H2" s="59"/>
      <c r="I2" s="26"/>
    </row>
    <row r="3" spans="1:12" s="22" customFormat="1" ht="34.5" customHeight="1">
      <c r="A3" s="33"/>
      <c r="B3" s="33"/>
      <c r="C3" s="59"/>
      <c r="D3" s="59"/>
      <c r="E3" s="59"/>
      <c r="F3" s="59"/>
      <c r="G3" s="59"/>
      <c r="H3" s="59"/>
      <c r="I3" s="26"/>
    </row>
    <row r="4" spans="1:12" s="23" customFormat="1" ht="47.25" customHeight="1">
      <c r="A4" s="258" t="s">
        <v>58</v>
      </c>
      <c r="B4" s="258"/>
      <c r="C4" s="258"/>
      <c r="D4" s="258"/>
      <c r="E4" s="258"/>
      <c r="F4" s="258"/>
      <c r="G4" s="258"/>
      <c r="H4" s="258"/>
      <c r="I4" s="258"/>
    </row>
    <row r="5" spans="1:12" s="7" customFormat="1" ht="30.75" customHeight="1">
      <c r="A5" s="259" t="str">
        <f>'A.1 GRILLE INFO_OPERATEUR'!$K$1&amp;" "&amp;"-"&amp;" "&amp;'A.1 GRILLE INFO_OPERATEUR'!$K$2</f>
        <v>Lens-Cité du 12/14- lots Fénelon et Fosse 12 - QP062024-7809</v>
      </c>
      <c r="B5" s="259"/>
      <c r="C5" s="259"/>
      <c r="D5" s="259"/>
      <c r="E5" s="259"/>
      <c r="F5" s="259"/>
      <c r="G5" s="259"/>
      <c r="H5" s="259"/>
      <c r="I5" s="259"/>
    </row>
    <row r="6" spans="1:12" s="7" customFormat="1" ht="40.15">
      <c r="C6" s="18"/>
      <c r="D6" s="18"/>
      <c r="E6" s="18"/>
      <c r="F6" s="18"/>
      <c r="G6" s="18"/>
      <c r="H6" s="18"/>
      <c r="I6" s="19" t="s">
        <v>0</v>
      </c>
    </row>
    <row r="7" spans="1:12" s="21" customFormat="1" ht="54.75" customHeight="1">
      <c r="A7" s="243">
        <f>'A.1 GRILLE INFO_OPERATEUR'!E6:E6</f>
        <v>0</v>
      </c>
      <c r="B7" s="243"/>
      <c r="C7" s="243"/>
      <c r="D7" s="243"/>
      <c r="E7" s="243"/>
      <c r="F7" s="243"/>
      <c r="G7" s="243"/>
      <c r="H7" s="243"/>
      <c r="I7" s="243"/>
    </row>
    <row r="8" spans="1:12" s="21" customFormat="1" ht="54.75" customHeight="1">
      <c r="A8" s="35"/>
      <c r="B8" s="35"/>
      <c r="C8" s="36"/>
      <c r="D8" s="36"/>
      <c r="E8" s="36"/>
      <c r="F8" s="36"/>
      <c r="G8" s="36"/>
      <c r="H8" s="36"/>
      <c r="I8" s="35"/>
    </row>
    <row r="9" spans="1:12" s="11" customFormat="1" ht="72" customHeight="1" thickBot="1">
      <c r="A9" s="8" t="s">
        <v>3</v>
      </c>
      <c r="B9" s="8"/>
      <c r="C9" s="8"/>
      <c r="D9" s="9"/>
      <c r="E9" s="12"/>
      <c r="F9" s="12"/>
      <c r="G9" s="12"/>
      <c r="H9" s="10"/>
      <c r="I9" s="12"/>
      <c r="K9" s="17"/>
      <c r="L9" s="17"/>
    </row>
    <row r="10" spans="1:12" ht="18" customHeight="1" thickTop="1"/>
    <row r="11" spans="1:12" s="48" customFormat="1" ht="18" customHeight="1">
      <c r="B11" s="52" t="s">
        <v>4</v>
      </c>
      <c r="C11" s="49"/>
      <c r="D11" s="50"/>
      <c r="E11" s="46"/>
      <c r="F11" s="46"/>
      <c r="G11" s="46"/>
    </row>
    <row r="12" spans="1:12" s="48" customFormat="1" ht="18" customHeight="1">
      <c r="B12" s="52"/>
      <c r="C12" s="49"/>
      <c r="D12" s="50"/>
      <c r="E12" s="46"/>
      <c r="F12" s="46"/>
      <c r="G12" s="46"/>
    </row>
    <row r="13" spans="1:12" s="48" customFormat="1" ht="18" customHeight="1">
      <c r="C13" s="98">
        <f>'A.1 GRILLE INFO_OPERATEUR'!$E$10</f>
        <v>0</v>
      </c>
      <c r="D13" s="50"/>
      <c r="E13" s="46"/>
      <c r="F13" s="46"/>
      <c r="G13" s="46"/>
    </row>
    <row r="14" spans="1:12" s="48" customFormat="1" ht="18" customHeight="1">
      <c r="C14" s="71" t="str">
        <f>'A.1 GRILLE INFO_OPERATEUR'!$F$15&amp;" "&amp;'A.1 GRILLE INFO_OPERATEUR'!$F$17&amp;" "&amp;'A.1 GRILLE INFO_OPERATEUR'!$F$18</f>
        <v xml:space="preserve">  </v>
      </c>
      <c r="D14" s="50"/>
      <c r="E14" s="46"/>
      <c r="F14" s="46"/>
      <c r="G14" s="46"/>
    </row>
    <row r="15" spans="1:12" s="48" customFormat="1" ht="18" customHeight="1">
      <c r="D15" s="50"/>
      <c r="E15" s="46"/>
      <c r="F15" s="46"/>
      <c r="G15" s="46"/>
    </row>
    <row r="16" spans="1:12" s="48" customFormat="1" ht="18" customHeight="1">
      <c r="B16" s="52" t="s">
        <v>5</v>
      </c>
      <c r="C16" s="49"/>
      <c r="D16" s="50"/>
      <c r="E16" s="46"/>
      <c r="F16" s="46"/>
      <c r="G16" s="46"/>
    </row>
    <row r="17" spans="1:12" s="48" customFormat="1" ht="18" customHeight="1">
      <c r="B17" s="52"/>
      <c r="C17" s="49"/>
      <c r="D17" s="50"/>
      <c r="E17" s="46"/>
      <c r="F17" s="46"/>
      <c r="G17" s="46"/>
    </row>
    <row r="18" spans="1:12" s="48" customFormat="1" ht="18" customHeight="1">
      <c r="C18" s="98">
        <f>'A.1 GRILLE INFO_OPERATEUR'!$E$10</f>
        <v>0</v>
      </c>
      <c r="D18" s="50"/>
      <c r="E18" s="46"/>
      <c r="F18" s="46"/>
      <c r="G18" s="46"/>
    </row>
    <row r="19" spans="1:12" s="48" customFormat="1" ht="18" customHeight="1">
      <c r="C19" s="71" t="str">
        <f>'A.1 GRILLE INFO_OPERATEUR'!$F$15&amp;" "&amp;'A.1 GRILLE INFO_OPERATEUR'!$F$17&amp;" "&amp;'A.1 GRILLE INFO_OPERATEUR'!$F$18</f>
        <v xml:space="preserve">  </v>
      </c>
      <c r="D19" s="50"/>
      <c r="E19" s="46"/>
      <c r="F19" s="46"/>
      <c r="G19" s="46"/>
    </row>
    <row r="20" spans="1:12" s="48" customFormat="1" ht="18" customHeight="1">
      <c r="D20" s="50"/>
      <c r="E20" s="46"/>
      <c r="F20" s="46"/>
      <c r="G20" s="46"/>
    </row>
    <row r="21" spans="1:12" s="48" customFormat="1" ht="18" customHeight="1">
      <c r="B21" s="51" t="s">
        <v>66</v>
      </c>
      <c r="C21" s="49"/>
      <c r="D21" s="50"/>
      <c r="E21" s="46"/>
      <c r="F21" s="46"/>
      <c r="G21" s="46"/>
    </row>
    <row r="22" spans="1:12" s="48" customFormat="1" ht="18" customHeight="1">
      <c r="B22" s="51"/>
      <c r="C22" s="49"/>
      <c r="D22" s="50"/>
      <c r="E22" s="46"/>
      <c r="F22" s="46"/>
      <c r="G22" s="46"/>
    </row>
    <row r="23" spans="1:12" s="48" customFormat="1" ht="18" customHeight="1">
      <c r="C23" s="98" t="str">
        <f>'A.1 GRILLE INFO_OPERATEUR'!F20&amp;" "&amp;'A.1 GRILLE INFO_OPERATEUR'!F21&amp;" "&amp;'A.1 GRILLE INFO_OPERATEUR'!F22&amp;","&amp;" "&amp;'A.1 GRILLE INFO_OPERATEUR'!F23</f>
        <v xml:space="preserve">  , </v>
      </c>
      <c r="D23" s="49"/>
      <c r="E23" s="46"/>
      <c r="F23" s="46"/>
      <c r="G23" s="46"/>
    </row>
    <row r="24" spans="1:12" s="11" customFormat="1" ht="72" customHeight="1" thickBot="1">
      <c r="A24" s="8" t="s">
        <v>6</v>
      </c>
      <c r="B24" s="8"/>
      <c r="C24" s="8"/>
      <c r="D24" s="9"/>
      <c r="E24" s="12"/>
      <c r="F24" s="12"/>
      <c r="G24" s="12"/>
      <c r="H24" s="10"/>
      <c r="I24" s="12"/>
      <c r="K24" s="17"/>
      <c r="L24" s="17"/>
    </row>
    <row r="25" spans="1:12" ht="18" customHeight="1" thickTop="1"/>
    <row r="26" spans="1:12" s="30" customFormat="1" ht="24.75" customHeight="1">
      <c r="A26" s="31" t="s">
        <v>7</v>
      </c>
      <c r="B26" s="260" t="s">
        <v>8</v>
      </c>
      <c r="C26" s="260"/>
      <c r="D26" s="50"/>
      <c r="E26" s="25"/>
      <c r="F26" s="25"/>
      <c r="G26" s="25"/>
    </row>
    <row r="27" spans="1:12" s="30" customFormat="1" ht="24.75" customHeight="1">
      <c r="B27" s="260" t="s">
        <v>9</v>
      </c>
      <c r="C27" s="260"/>
      <c r="D27" s="261">
        <f>'A.1 GRILLE INFO_OPERATEUR'!E11:E11</f>
        <v>0</v>
      </c>
      <c r="E27" s="261"/>
      <c r="F27" s="261"/>
      <c r="G27" s="25"/>
    </row>
    <row r="28" spans="1:12" s="30" customFormat="1" ht="24.75" customHeight="1">
      <c r="B28" s="51" t="s">
        <v>54</v>
      </c>
      <c r="C28" s="51"/>
      <c r="D28" s="244">
        <f>'A.1 GRILLE INFO_OPERATEUR'!E12:E12</f>
        <v>0</v>
      </c>
      <c r="E28" s="244"/>
      <c r="F28" s="244"/>
      <c r="G28" s="25"/>
    </row>
    <row r="29" spans="1:12" s="30" customFormat="1" ht="24.75" customHeight="1">
      <c r="B29" s="51" t="s">
        <v>55</v>
      </c>
      <c r="C29" s="51"/>
      <c r="D29" s="244">
        <f>'A.1 GRILLE INFO_OPERATEUR'!E13:E13</f>
        <v>0</v>
      </c>
      <c r="E29" s="244"/>
      <c r="F29" s="244"/>
      <c r="G29" s="25"/>
    </row>
    <row r="30" spans="1:12" ht="24.75" customHeight="1"/>
    <row r="31" spans="1:12" s="30" customFormat="1" ht="18" customHeight="1">
      <c r="B31" s="53" t="s">
        <v>10</v>
      </c>
      <c r="C31" s="31"/>
      <c r="D31" s="32"/>
      <c r="E31" s="25"/>
      <c r="F31" s="25"/>
      <c r="G31" s="25"/>
    </row>
    <row r="32" spans="1:12" ht="18" customHeight="1">
      <c r="C32" s="116"/>
      <c r="D32" s="130"/>
      <c r="E32" s="130"/>
      <c r="F32" s="130"/>
      <c r="G32" s="130"/>
      <c r="H32" s="130"/>
      <c r="I32" s="130"/>
    </row>
    <row r="33" spans="1:12" ht="55.5" customHeight="1">
      <c r="B33" s="75"/>
      <c r="C33" s="255" t="s">
        <v>89</v>
      </c>
      <c r="D33" s="255"/>
      <c r="E33" s="255"/>
      <c r="F33" s="255"/>
      <c r="G33" s="255"/>
      <c r="H33" s="255"/>
      <c r="I33" s="255"/>
    </row>
    <row r="35" spans="1:12" ht="18" customHeight="1">
      <c r="B35" s="75"/>
      <c r="C35" s="247" t="s">
        <v>90</v>
      </c>
      <c r="D35" s="247"/>
      <c r="E35" s="247"/>
      <c r="F35" s="247"/>
      <c r="G35" s="247"/>
      <c r="H35" s="247"/>
      <c r="I35" s="247"/>
    </row>
    <row r="37" spans="1:12" ht="36" customHeight="1">
      <c r="B37" s="75"/>
      <c r="C37" s="248" t="s">
        <v>92</v>
      </c>
      <c r="D37" s="248"/>
      <c r="E37" s="248"/>
      <c r="F37" s="248"/>
      <c r="G37" s="248"/>
      <c r="H37" s="248"/>
      <c r="I37" s="248"/>
    </row>
    <row r="38" spans="1:12" ht="18" customHeight="1">
      <c r="C38" s="249" t="s">
        <v>91</v>
      </c>
      <c r="D38" s="249"/>
      <c r="E38" s="249"/>
      <c r="F38" s="249"/>
      <c r="G38" s="249"/>
      <c r="H38" s="249"/>
      <c r="I38" s="249"/>
    </row>
    <row r="40" spans="1:12" ht="18" customHeight="1">
      <c r="B40" s="75"/>
      <c r="C40" s="256" t="s">
        <v>93</v>
      </c>
      <c r="D40" s="256"/>
      <c r="E40" s="256"/>
      <c r="F40" s="256"/>
      <c r="G40" s="256"/>
      <c r="H40" s="256"/>
      <c r="I40" s="256"/>
    </row>
    <row r="42" spans="1:12" ht="38.25" customHeight="1">
      <c r="B42" s="75"/>
      <c r="C42" s="257" t="s">
        <v>94</v>
      </c>
      <c r="D42" s="257"/>
      <c r="E42" s="257"/>
      <c r="F42" s="257"/>
      <c r="G42" s="257"/>
      <c r="H42" s="257"/>
      <c r="I42" s="257"/>
    </row>
    <row r="44" spans="1:12" ht="18" customHeight="1">
      <c r="B44" s="75"/>
      <c r="C44" s="256" t="s">
        <v>95</v>
      </c>
      <c r="D44" s="256"/>
      <c r="E44" s="256"/>
      <c r="F44" s="256"/>
      <c r="G44" s="256"/>
      <c r="H44" s="256"/>
      <c r="I44" s="256"/>
    </row>
    <row r="46" spans="1:12" ht="18" customHeight="1">
      <c r="A46" s="31" t="s">
        <v>7</v>
      </c>
      <c r="B46" s="250" t="s">
        <v>96</v>
      </c>
      <c r="C46" s="250"/>
      <c r="D46" s="250"/>
      <c r="E46" s="250"/>
      <c r="F46" s="250"/>
      <c r="G46" s="250"/>
      <c r="H46" s="250"/>
      <c r="I46" s="250"/>
    </row>
    <row r="47" spans="1:12" s="11" customFormat="1" ht="72" customHeight="1" thickBot="1">
      <c r="A47" s="8" t="s">
        <v>11</v>
      </c>
      <c r="B47" s="8"/>
      <c r="C47" s="8"/>
      <c r="D47" s="9"/>
      <c r="E47" s="12"/>
      <c r="F47" s="12"/>
      <c r="G47" s="12"/>
      <c r="H47" s="10"/>
      <c r="I47" s="12"/>
      <c r="K47" s="17"/>
      <c r="L47" s="17"/>
    </row>
    <row r="48" spans="1:12" ht="18" customHeight="1" thickTop="1"/>
    <row r="49" spans="1:12" s="29" customFormat="1" ht="18" customHeight="1">
      <c r="A49" s="31" t="s">
        <v>7</v>
      </c>
      <c r="B49" s="251" t="s">
        <v>53</v>
      </c>
      <c r="C49" s="251"/>
      <c r="D49" s="251"/>
      <c r="E49" s="251"/>
      <c r="F49" s="251"/>
      <c r="G49" s="251"/>
      <c r="H49" s="251"/>
      <c r="I49" s="251"/>
    </row>
    <row r="50" spans="1:12" ht="27.75" customHeight="1">
      <c r="B50" s="75"/>
      <c r="C50" s="48" t="s">
        <v>12</v>
      </c>
    </row>
    <row r="51" spans="1:12" ht="27.75" customHeight="1">
      <c r="B51" s="75"/>
      <c r="C51" s="52" t="s">
        <v>47</v>
      </c>
    </row>
    <row r="52" spans="1:12" s="11" customFormat="1" ht="72" customHeight="1" thickBot="1">
      <c r="A52" s="8" t="s">
        <v>13</v>
      </c>
      <c r="B52" s="8"/>
      <c r="C52" s="8"/>
      <c r="D52" s="9"/>
      <c r="E52" s="12"/>
      <c r="F52" s="12"/>
      <c r="G52" s="12"/>
      <c r="H52" s="10"/>
      <c r="I52" s="12"/>
      <c r="K52" s="17"/>
      <c r="L52" s="17"/>
    </row>
    <row r="53" spans="1:12" ht="18" customHeight="1" thickTop="1"/>
    <row r="84" spans="2:9" ht="67.5" customHeight="1"/>
    <row r="85" spans="2:9" s="49" customFormat="1" ht="18" customHeight="1">
      <c r="B85" s="49" t="s">
        <v>14</v>
      </c>
      <c r="D85" s="54"/>
      <c r="E85" s="55"/>
      <c r="F85" s="55"/>
      <c r="G85" s="55"/>
    </row>
    <row r="86" spans="2:9" s="49" customFormat="1" ht="47.25" customHeight="1">
      <c r="D86" s="54"/>
      <c r="E86" s="55"/>
      <c r="F86" s="55"/>
      <c r="G86" s="55"/>
    </row>
    <row r="87" spans="2:9" s="49" customFormat="1" ht="18" customHeight="1">
      <c r="C87" s="252"/>
      <c r="D87" s="253"/>
      <c r="E87" s="253"/>
      <c r="F87" s="253"/>
      <c r="G87" s="254"/>
    </row>
    <row r="88" spans="2:9" s="49" customFormat="1" ht="18" customHeight="1">
      <c r="D88" s="54"/>
      <c r="E88" s="55"/>
      <c r="F88" s="55"/>
      <c r="G88" s="55"/>
    </row>
    <row r="89" spans="2:9" s="48" customFormat="1" ht="20.25">
      <c r="B89" s="26" t="s">
        <v>35</v>
      </c>
      <c r="C89" s="72"/>
      <c r="D89" s="96" t="s">
        <v>59</v>
      </c>
      <c r="E89" s="245"/>
      <c r="F89" s="246"/>
      <c r="G89" s="48" t="s">
        <v>15</v>
      </c>
      <c r="H89" s="74"/>
    </row>
    <row r="90" spans="2:9" ht="18" customHeight="1">
      <c r="B90" s="75"/>
      <c r="C90" s="76"/>
      <c r="D90" s="77"/>
      <c r="E90" s="78"/>
      <c r="F90" s="78"/>
      <c r="G90" s="78"/>
      <c r="H90" s="75"/>
      <c r="I90" s="75"/>
    </row>
    <row r="91" spans="2:9" ht="18" customHeight="1">
      <c r="B91" s="75"/>
      <c r="C91" s="76"/>
      <c r="D91" s="77"/>
      <c r="E91" s="78"/>
      <c r="F91" s="78"/>
      <c r="G91" s="78"/>
      <c r="H91" s="75"/>
      <c r="I91" s="75"/>
    </row>
    <row r="92" spans="2:9" ht="18" customHeight="1">
      <c r="B92" s="75"/>
      <c r="C92" s="76"/>
      <c r="D92" s="77"/>
      <c r="E92" s="78"/>
      <c r="F92" s="78"/>
      <c r="G92" s="78"/>
      <c r="H92" s="75"/>
      <c r="I92" s="75"/>
    </row>
    <row r="93" spans="2:9" ht="18" customHeight="1">
      <c r="B93" s="75"/>
      <c r="C93" s="76"/>
      <c r="D93" s="77"/>
      <c r="E93" s="78"/>
      <c r="F93" s="78"/>
      <c r="G93" s="78"/>
      <c r="H93" s="75"/>
      <c r="I93" s="75"/>
    </row>
  </sheetData>
  <sheetProtection password="89AE" sheet="1" objects="1" scenarios="1" selectLockedCells="1"/>
  <protectedRanges>
    <protectedRange sqref="C13:C15 C23 C18:F20" name="Plage1"/>
    <protectedRange sqref="D23:F23" name="Plage2"/>
    <protectedRange sqref="D28:F29" name="Plage3"/>
    <protectedRange sqref="B32:L46" name="Plage4"/>
    <protectedRange sqref="B48:B51" name="Plage5"/>
    <protectedRange sqref="C79:F80" name="Plage6"/>
    <protectedRange sqref="C85:F86" name="Plage6_1"/>
    <protectedRange sqref="B89 G89 D89:E89" name="Plage6_2"/>
    <protectedRange sqref="C87:F88" name="Plage6_1_1"/>
  </protectedRanges>
  <mergeCells count="20">
    <mergeCell ref="A1:I1"/>
    <mergeCell ref="A4:I4"/>
    <mergeCell ref="A5:I5"/>
    <mergeCell ref="A7:I7"/>
    <mergeCell ref="B27:C27"/>
    <mergeCell ref="B26:C26"/>
    <mergeCell ref="D27:F27"/>
    <mergeCell ref="D28:F28"/>
    <mergeCell ref="D29:F29"/>
    <mergeCell ref="E89:F89"/>
    <mergeCell ref="C35:I35"/>
    <mergeCell ref="C37:I37"/>
    <mergeCell ref="C38:I38"/>
    <mergeCell ref="B46:I46"/>
    <mergeCell ref="B49:I49"/>
    <mergeCell ref="C87:G87"/>
    <mergeCell ref="C33:I33"/>
    <mergeCell ref="C40:I40"/>
    <mergeCell ref="C42:I42"/>
    <mergeCell ref="C44:I44"/>
  </mergeCells>
  <phoneticPr fontId="0" type="noConversion"/>
  <conditionalFormatting sqref="C13 C18">
    <cfRule type="cellIs" dxfId="5" priority="1" stopIfTrue="1" operator="greaterThan">
      <formula>0</formula>
    </cfRule>
  </conditionalFormatting>
  <conditionalFormatting sqref="C23">
    <cfRule type="cellIs" dxfId="4" priority="2" stopIfTrue="1" operator="greaterThan">
      <formula>","</formula>
    </cfRule>
  </conditionalFormatting>
  <printOptions horizontalCentered="1"/>
  <pageMargins left="0.19685039370078741" right="0.15748031496062992" top="0.27559055118110237" bottom="0.31496062992125984" header="0.23622047244094491" footer="0.19685039370078741"/>
  <pageSetup paperSize="9" scale="50" fitToHeight="0" orientation="portrait" r:id="rId1"/>
  <headerFooter alignWithMargins="0">
    <oddFooter>&amp;L&amp;A&amp;Rpage &amp;P/&amp;N</oddFooter>
  </headerFooter>
  <rowBreaks count="1" manualBreakCount="1">
    <brk id="51"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3103" r:id="rId4" name="Check Box 31">
              <controlPr defaultSize="0" autoFill="0" autoLine="0" autoPict="0">
                <anchor moveWithCells="1">
                  <from>
                    <xdr:col>1</xdr:col>
                    <xdr:colOff>261938</xdr:colOff>
                    <xdr:row>31</xdr:row>
                    <xdr:rowOff>119063</xdr:rowOff>
                  </from>
                  <to>
                    <xdr:col>1</xdr:col>
                    <xdr:colOff>566738</xdr:colOff>
                    <xdr:row>32</xdr:row>
                    <xdr:rowOff>385763</xdr:rowOff>
                  </to>
                </anchor>
              </controlPr>
            </control>
          </mc:Choice>
        </mc:AlternateContent>
        <mc:AlternateContent xmlns:mc="http://schemas.openxmlformats.org/markup-compatibility/2006">
          <mc:Choice Requires="x14">
            <control shapeId="3105" r:id="rId5" name="Check Box 33">
              <controlPr defaultSize="0" autoFill="0" autoLine="0" autoPict="0">
                <anchor moveWithCells="1">
                  <from>
                    <xdr:col>1</xdr:col>
                    <xdr:colOff>261938</xdr:colOff>
                    <xdr:row>48</xdr:row>
                    <xdr:rowOff>138113</xdr:rowOff>
                  </from>
                  <to>
                    <xdr:col>1</xdr:col>
                    <xdr:colOff>566738</xdr:colOff>
                    <xdr:row>50</xdr:row>
                    <xdr:rowOff>42863</xdr:rowOff>
                  </to>
                </anchor>
              </controlPr>
            </control>
          </mc:Choice>
        </mc:AlternateContent>
        <mc:AlternateContent xmlns:mc="http://schemas.openxmlformats.org/markup-compatibility/2006">
          <mc:Choice Requires="x14">
            <control shapeId="3106" r:id="rId6" name="Check Box 34">
              <controlPr defaultSize="0" autoFill="0" autoLine="0" autoPict="0">
                <anchor moveWithCells="1">
                  <from>
                    <xdr:col>1</xdr:col>
                    <xdr:colOff>261938</xdr:colOff>
                    <xdr:row>49</xdr:row>
                    <xdr:rowOff>328613</xdr:rowOff>
                  </from>
                  <to>
                    <xdr:col>1</xdr:col>
                    <xdr:colOff>566738</xdr:colOff>
                    <xdr:row>51</xdr:row>
                    <xdr:rowOff>114300</xdr:rowOff>
                  </to>
                </anchor>
              </controlPr>
            </control>
          </mc:Choice>
        </mc:AlternateContent>
        <mc:AlternateContent xmlns:mc="http://schemas.openxmlformats.org/markup-compatibility/2006">
          <mc:Choice Requires="x14">
            <control shapeId="3108" r:id="rId7" name="Check Box 36">
              <controlPr defaultSize="0" autoFill="0" autoLine="0" autoPict="0">
                <anchor moveWithCells="1">
                  <from>
                    <xdr:col>1</xdr:col>
                    <xdr:colOff>261938</xdr:colOff>
                    <xdr:row>33</xdr:row>
                    <xdr:rowOff>80963</xdr:rowOff>
                  </from>
                  <to>
                    <xdr:col>1</xdr:col>
                    <xdr:colOff>566738</xdr:colOff>
                    <xdr:row>35</xdr:row>
                    <xdr:rowOff>119063</xdr:rowOff>
                  </to>
                </anchor>
              </controlPr>
            </control>
          </mc:Choice>
        </mc:AlternateContent>
        <mc:AlternateContent xmlns:mc="http://schemas.openxmlformats.org/markup-compatibility/2006">
          <mc:Choice Requires="x14">
            <control shapeId="3109" r:id="rId8" name="Check Box 37">
              <controlPr defaultSize="0" autoFill="0" autoLine="0" autoPict="0">
                <anchor moveWithCells="1">
                  <from>
                    <xdr:col>1</xdr:col>
                    <xdr:colOff>261938</xdr:colOff>
                    <xdr:row>35</xdr:row>
                    <xdr:rowOff>100013</xdr:rowOff>
                  </from>
                  <to>
                    <xdr:col>1</xdr:col>
                    <xdr:colOff>566738</xdr:colOff>
                    <xdr:row>36</xdr:row>
                    <xdr:rowOff>366713</xdr:rowOff>
                  </to>
                </anchor>
              </controlPr>
            </control>
          </mc:Choice>
        </mc:AlternateContent>
        <mc:AlternateContent xmlns:mc="http://schemas.openxmlformats.org/markup-compatibility/2006">
          <mc:Choice Requires="x14">
            <control shapeId="3110" r:id="rId9" name="Check Box 38">
              <controlPr defaultSize="0" autoFill="0" autoLine="0" autoPict="0">
                <anchor moveWithCells="1">
                  <from>
                    <xdr:col>1</xdr:col>
                    <xdr:colOff>261938</xdr:colOff>
                    <xdr:row>38</xdr:row>
                    <xdr:rowOff>100013</xdr:rowOff>
                  </from>
                  <to>
                    <xdr:col>1</xdr:col>
                    <xdr:colOff>566738</xdr:colOff>
                    <xdr:row>40</xdr:row>
                    <xdr:rowOff>138113</xdr:rowOff>
                  </to>
                </anchor>
              </controlPr>
            </control>
          </mc:Choice>
        </mc:AlternateContent>
        <mc:AlternateContent xmlns:mc="http://schemas.openxmlformats.org/markup-compatibility/2006">
          <mc:Choice Requires="x14">
            <control shapeId="3111" r:id="rId10" name="Check Box 39">
              <controlPr defaultSize="0" autoFill="0" autoLine="0" autoPict="0">
                <anchor moveWithCells="1">
                  <from>
                    <xdr:col>1</xdr:col>
                    <xdr:colOff>261938</xdr:colOff>
                    <xdr:row>40</xdr:row>
                    <xdr:rowOff>100013</xdr:rowOff>
                  </from>
                  <to>
                    <xdr:col>1</xdr:col>
                    <xdr:colOff>566738</xdr:colOff>
                    <xdr:row>41</xdr:row>
                    <xdr:rowOff>366713</xdr:rowOff>
                  </to>
                </anchor>
              </controlPr>
            </control>
          </mc:Choice>
        </mc:AlternateContent>
        <mc:AlternateContent xmlns:mc="http://schemas.openxmlformats.org/markup-compatibility/2006">
          <mc:Choice Requires="x14">
            <control shapeId="3112" r:id="rId11" name="Check Box 40">
              <controlPr defaultSize="0" autoFill="0" autoLine="0" autoPict="0">
                <anchor moveWithCells="1">
                  <from>
                    <xdr:col>1</xdr:col>
                    <xdr:colOff>261938</xdr:colOff>
                    <xdr:row>42</xdr:row>
                    <xdr:rowOff>100013</xdr:rowOff>
                  </from>
                  <to>
                    <xdr:col>1</xdr:col>
                    <xdr:colOff>566738</xdr:colOff>
                    <xdr:row>44</xdr:row>
                    <xdr:rowOff>138113</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pageSetUpPr fitToPage="1"/>
  </sheetPr>
  <dimension ref="A1:L93"/>
  <sheetViews>
    <sheetView showGridLines="0" view="pageBreakPreview" zoomScale="41" zoomScaleNormal="75" zoomScaleSheetLayoutView="41" workbookViewId="0">
      <selection activeCell="C13" sqref="C13"/>
    </sheetView>
  </sheetViews>
  <sheetFormatPr baseColWidth="10" defaultColWidth="9.06640625" defaultRowHeight="18" customHeight="1"/>
  <cols>
    <col min="1" max="1" width="5.6640625" style="4" customWidth="1"/>
    <col min="2" max="2" width="12" style="4" customWidth="1"/>
    <col min="3" max="3" width="39.46484375" style="1" customWidth="1"/>
    <col min="4" max="4" width="17.06640625" style="2" bestFit="1" customWidth="1"/>
    <col min="5" max="5" width="13.33203125" style="5" customWidth="1"/>
    <col min="6" max="6" width="47" style="5" customWidth="1"/>
    <col min="7" max="7" width="26.06640625" style="5" customWidth="1"/>
    <col min="8" max="8" width="18.46484375" style="4" bestFit="1" customWidth="1"/>
    <col min="9" max="9" width="24.33203125" style="4" customWidth="1"/>
    <col min="10" max="16384" width="9.06640625" style="4"/>
  </cols>
  <sheetData>
    <row r="1" spans="1:12" s="22" customFormat="1" ht="47.25" customHeight="1">
      <c r="A1" s="237" t="str">
        <f>'A.1 GRILLE INFO_OPERATEUR (2)'!E1</f>
        <v>OPERATEUR</v>
      </c>
      <c r="B1" s="237"/>
      <c r="C1" s="237"/>
      <c r="D1" s="237"/>
      <c r="E1" s="237"/>
      <c r="F1" s="237"/>
      <c r="G1" s="237"/>
      <c r="H1" s="237"/>
      <c r="I1" s="237"/>
    </row>
    <row r="2" spans="1:12" s="22" customFormat="1" ht="34.5" customHeight="1">
      <c r="A2" s="33"/>
      <c r="B2" s="33"/>
      <c r="C2" s="59"/>
      <c r="D2" s="59"/>
      <c r="E2" s="59"/>
      <c r="F2" s="59"/>
      <c r="G2" s="59"/>
      <c r="H2" s="59"/>
      <c r="I2" s="26"/>
    </row>
    <row r="3" spans="1:12" s="22" customFormat="1" ht="34.5" customHeight="1">
      <c r="A3" s="33"/>
      <c r="B3" s="33"/>
      <c r="C3" s="59"/>
      <c r="D3" s="59"/>
      <c r="E3" s="59"/>
      <c r="F3" s="59"/>
      <c r="G3" s="59"/>
      <c r="H3" s="59"/>
      <c r="I3" s="26"/>
    </row>
    <row r="4" spans="1:12" s="23" customFormat="1" ht="47.25" customHeight="1">
      <c r="A4" s="258" t="s">
        <v>58</v>
      </c>
      <c r="B4" s="258"/>
      <c r="C4" s="258"/>
      <c r="D4" s="258"/>
      <c r="E4" s="258"/>
      <c r="F4" s="258"/>
      <c r="G4" s="258"/>
      <c r="H4" s="258"/>
      <c r="I4" s="258"/>
    </row>
    <row r="5" spans="1:12" s="7" customFormat="1" ht="30.75" customHeight="1">
      <c r="A5" s="259" t="str">
        <f>'A.1 GRILLE INFO_OPERATEUR'!$K$1&amp;" "&amp;"-"&amp;" "&amp;'A.1 GRILLE INFO_OPERATEUR'!$K$2</f>
        <v>Lens-Cité du 12/14- lots Fénelon et Fosse 12 - QP062024-7809</v>
      </c>
      <c r="B5" s="259"/>
      <c r="C5" s="259"/>
      <c r="D5" s="259"/>
      <c r="E5" s="259"/>
      <c r="F5" s="259"/>
      <c r="G5" s="259"/>
      <c r="H5" s="259"/>
      <c r="I5" s="259"/>
    </row>
    <row r="6" spans="1:12" s="7" customFormat="1" ht="40.15">
      <c r="C6" s="18"/>
      <c r="D6" s="18"/>
      <c r="E6" s="18"/>
      <c r="F6" s="18"/>
      <c r="G6" s="18"/>
      <c r="H6" s="18"/>
      <c r="I6" s="19" t="s">
        <v>0</v>
      </c>
    </row>
    <row r="7" spans="1:12" s="21" customFormat="1" ht="54.75" customHeight="1">
      <c r="A7" s="243">
        <f>'A.1 GRILLE INFO_OPERATEUR (2)'!E6:E6</f>
        <v>0</v>
      </c>
      <c r="B7" s="243"/>
      <c r="C7" s="243"/>
      <c r="D7" s="243"/>
      <c r="E7" s="243"/>
      <c r="F7" s="243"/>
      <c r="G7" s="243"/>
      <c r="H7" s="243"/>
      <c r="I7" s="243"/>
    </row>
    <row r="8" spans="1:12" s="21" customFormat="1" ht="54.75" customHeight="1">
      <c r="A8" s="35"/>
      <c r="B8" s="35"/>
      <c r="C8" s="36"/>
      <c r="D8" s="36"/>
      <c r="E8" s="36"/>
      <c r="F8" s="36"/>
      <c r="G8" s="36"/>
      <c r="H8" s="36"/>
      <c r="I8" s="35"/>
    </row>
    <row r="9" spans="1:12" s="11" customFormat="1" ht="72" customHeight="1" thickBot="1">
      <c r="A9" s="8" t="s">
        <v>3</v>
      </c>
      <c r="B9" s="8"/>
      <c r="C9" s="8"/>
      <c r="D9" s="9"/>
      <c r="E9" s="12"/>
      <c r="F9" s="12"/>
      <c r="G9" s="12"/>
      <c r="H9" s="10"/>
      <c r="I9" s="12"/>
      <c r="K9" s="17"/>
      <c r="L9" s="17"/>
    </row>
    <row r="10" spans="1:12" ht="18" customHeight="1" thickTop="1"/>
    <row r="11" spans="1:12" s="48" customFormat="1" ht="18" customHeight="1">
      <c r="B11" s="52" t="s">
        <v>4</v>
      </c>
      <c r="C11" s="49"/>
      <c r="D11" s="50"/>
      <c r="E11" s="46"/>
      <c r="F11" s="46"/>
      <c r="G11" s="46"/>
    </row>
    <row r="12" spans="1:12" s="48" customFormat="1" ht="18" customHeight="1">
      <c r="B12" s="52"/>
      <c r="C12" s="49"/>
      <c r="D12" s="50"/>
      <c r="E12" s="46"/>
      <c r="F12" s="46"/>
      <c r="G12" s="46"/>
    </row>
    <row r="13" spans="1:12" s="48" customFormat="1" ht="18" customHeight="1">
      <c r="C13" s="98">
        <f>'A.1 GRILLE INFO_OPERATEUR (2)'!$E$10:$E$10</f>
        <v>0</v>
      </c>
      <c r="D13" s="50"/>
      <c r="E13" s="46"/>
      <c r="F13" s="46"/>
      <c r="G13" s="46"/>
    </row>
    <row r="14" spans="1:12" s="48" customFormat="1" ht="18" customHeight="1">
      <c r="C14" s="71" t="str">
        <f>'A.1 GRILLE INFO_OPERATEUR (2)'!$F$15&amp;" "&amp;'A.1 GRILLE INFO_OPERATEUR (2)'!$F$17&amp;" "&amp;'A.1 GRILLE INFO_OPERATEUR (2)'!$F$18</f>
        <v xml:space="preserve">  </v>
      </c>
      <c r="D14" s="50"/>
      <c r="E14" s="46"/>
      <c r="F14" s="46"/>
      <c r="G14" s="46"/>
    </row>
    <row r="15" spans="1:12" s="48" customFormat="1" ht="18" customHeight="1">
      <c r="D15" s="50"/>
      <c r="E15" s="46"/>
      <c r="F15" s="46"/>
      <c r="G15" s="46"/>
    </row>
    <row r="16" spans="1:12" s="48" customFormat="1" ht="18" customHeight="1">
      <c r="B16" s="52" t="s">
        <v>5</v>
      </c>
      <c r="C16" s="49"/>
      <c r="D16" s="50"/>
      <c r="E16" s="46"/>
      <c r="F16" s="46"/>
      <c r="G16" s="46"/>
    </row>
    <row r="17" spans="1:12" s="48" customFormat="1" ht="18" customHeight="1">
      <c r="B17" s="52"/>
      <c r="C17" s="49"/>
      <c r="D17" s="50"/>
      <c r="E17" s="46"/>
      <c r="F17" s="46"/>
      <c r="G17" s="46"/>
    </row>
    <row r="18" spans="1:12" s="48" customFormat="1" ht="18" customHeight="1">
      <c r="C18" s="98">
        <f>'A.1 GRILLE INFO_OPERATEUR (2)'!$E$10:$E$10</f>
        <v>0</v>
      </c>
      <c r="D18" s="50"/>
      <c r="E18" s="46"/>
      <c r="F18" s="46"/>
      <c r="G18" s="46"/>
    </row>
    <row r="19" spans="1:12" s="48" customFormat="1" ht="18" customHeight="1">
      <c r="C19" s="71" t="str">
        <f>'A.1 GRILLE INFO_OPERATEUR (2)'!$F$15&amp;" "&amp;'A.1 GRILLE INFO_OPERATEUR (2)'!$F$17&amp;" "&amp;'A.1 GRILLE INFO_OPERATEUR (2)'!$F$18</f>
        <v xml:space="preserve">  </v>
      </c>
      <c r="D19" s="50"/>
      <c r="E19" s="46"/>
      <c r="F19" s="46"/>
      <c r="G19" s="46"/>
    </row>
    <row r="20" spans="1:12" s="48" customFormat="1" ht="18" customHeight="1">
      <c r="D20" s="50"/>
      <c r="E20" s="46"/>
      <c r="F20" s="46"/>
      <c r="G20" s="46"/>
    </row>
    <row r="21" spans="1:12" s="48" customFormat="1" ht="18" customHeight="1">
      <c r="B21" s="51" t="s">
        <v>66</v>
      </c>
      <c r="C21" s="49"/>
      <c r="D21" s="50"/>
      <c r="E21" s="46"/>
      <c r="F21" s="46"/>
      <c r="G21" s="46"/>
    </row>
    <row r="22" spans="1:12" s="48" customFormat="1" ht="18" customHeight="1">
      <c r="B22" s="51"/>
      <c r="C22" s="49"/>
      <c r="D22" s="50"/>
      <c r="E22" s="46"/>
      <c r="F22" s="46"/>
      <c r="G22" s="46"/>
    </row>
    <row r="23" spans="1:12" s="48" customFormat="1" ht="18" customHeight="1">
      <c r="C23" s="98" t="str">
        <f>'A.1 GRILLE INFO_OPERATEUR (2)'!F20&amp;" "&amp;'A.1 GRILLE INFO_OPERATEUR (2)'!F21&amp;" "&amp;'A.1 GRILLE INFO_OPERATEUR (2)'!F22&amp;","&amp;" "&amp;'A.1 GRILLE INFO_OPERATEUR (2)'!F23</f>
        <v xml:space="preserve">  , </v>
      </c>
      <c r="D23" s="49"/>
      <c r="E23" s="46"/>
      <c r="F23" s="46"/>
      <c r="G23" s="46"/>
    </row>
    <row r="24" spans="1:12" s="11" customFormat="1" ht="72" customHeight="1" thickBot="1">
      <c r="A24" s="8" t="s">
        <v>6</v>
      </c>
      <c r="B24" s="8"/>
      <c r="C24" s="8"/>
      <c r="D24" s="9"/>
      <c r="E24" s="12"/>
      <c r="F24" s="12"/>
      <c r="G24" s="12"/>
      <c r="H24" s="10"/>
      <c r="I24" s="12"/>
      <c r="K24" s="17"/>
      <c r="L24" s="17"/>
    </row>
    <row r="25" spans="1:12" ht="18" customHeight="1" thickTop="1"/>
    <row r="26" spans="1:12" s="30" customFormat="1" ht="24.75" customHeight="1">
      <c r="A26" s="31" t="s">
        <v>7</v>
      </c>
      <c r="B26" s="260" t="s">
        <v>8</v>
      </c>
      <c r="C26" s="260"/>
      <c r="D26" s="50"/>
      <c r="E26" s="25"/>
      <c r="F26" s="25"/>
      <c r="G26" s="25"/>
    </row>
    <row r="27" spans="1:12" s="30" customFormat="1" ht="24.75" customHeight="1">
      <c r="B27" s="260" t="s">
        <v>9</v>
      </c>
      <c r="C27" s="260"/>
      <c r="D27" s="261">
        <f>'A.1 GRILLE INFO_OPERATEUR (2)'!E11:E11</f>
        <v>0</v>
      </c>
      <c r="E27" s="261"/>
      <c r="F27" s="261"/>
      <c r="G27" s="25"/>
    </row>
    <row r="28" spans="1:12" s="30" customFormat="1" ht="24.75" customHeight="1">
      <c r="B28" s="51" t="s">
        <v>54</v>
      </c>
      <c r="C28" s="51"/>
      <c r="D28" s="244">
        <f>'A.1 GRILLE INFO_OPERATEUR (2)'!E12:E12</f>
        <v>0</v>
      </c>
      <c r="E28" s="244"/>
      <c r="F28" s="244"/>
      <c r="G28" s="25"/>
    </row>
    <row r="29" spans="1:12" s="30" customFormat="1" ht="24.75" customHeight="1">
      <c r="B29" s="51" t="s">
        <v>55</v>
      </c>
      <c r="C29" s="51"/>
      <c r="D29" s="244">
        <f>'A.1 GRILLE INFO_OPERATEUR (2)'!E13:E13</f>
        <v>0</v>
      </c>
      <c r="E29" s="244"/>
      <c r="F29" s="244"/>
      <c r="G29" s="25"/>
    </row>
    <row r="30" spans="1:12" ht="24.75" customHeight="1"/>
    <row r="31" spans="1:12" s="30" customFormat="1" ht="18" customHeight="1">
      <c r="B31" s="53" t="s">
        <v>10</v>
      </c>
      <c r="C31" s="31"/>
      <c r="D31" s="32"/>
      <c r="E31" s="25"/>
      <c r="F31" s="25"/>
      <c r="G31" s="25"/>
    </row>
    <row r="32" spans="1:12" ht="18" customHeight="1">
      <c r="C32" s="116"/>
      <c r="D32" s="130"/>
      <c r="E32" s="130"/>
      <c r="F32" s="130"/>
      <c r="G32" s="130"/>
      <c r="H32" s="130"/>
      <c r="I32" s="130"/>
    </row>
    <row r="33" spans="1:12" ht="55.5" customHeight="1">
      <c r="B33" s="75"/>
      <c r="C33" s="255" t="s">
        <v>89</v>
      </c>
      <c r="D33" s="255"/>
      <c r="E33" s="255"/>
      <c r="F33" s="255"/>
      <c r="G33" s="255"/>
      <c r="H33" s="255"/>
      <c r="I33" s="255"/>
    </row>
    <row r="35" spans="1:12" ht="18" customHeight="1">
      <c r="B35" s="75"/>
      <c r="C35" s="247" t="s">
        <v>90</v>
      </c>
      <c r="D35" s="247"/>
      <c r="E35" s="247"/>
      <c r="F35" s="247"/>
      <c r="G35" s="247"/>
      <c r="H35" s="247"/>
      <c r="I35" s="247"/>
    </row>
    <row r="37" spans="1:12" ht="36" customHeight="1">
      <c r="B37" s="75"/>
      <c r="C37" s="248" t="s">
        <v>92</v>
      </c>
      <c r="D37" s="248"/>
      <c r="E37" s="248"/>
      <c r="F37" s="248"/>
      <c r="G37" s="248"/>
      <c r="H37" s="248"/>
      <c r="I37" s="248"/>
    </row>
    <row r="38" spans="1:12" ht="18" customHeight="1">
      <c r="C38" s="249" t="s">
        <v>91</v>
      </c>
      <c r="D38" s="249"/>
      <c r="E38" s="249"/>
      <c r="F38" s="249"/>
      <c r="G38" s="249"/>
      <c r="H38" s="249"/>
      <c r="I38" s="249"/>
    </row>
    <row r="40" spans="1:12" ht="18" customHeight="1">
      <c r="B40" s="75"/>
      <c r="C40" s="256" t="s">
        <v>93</v>
      </c>
      <c r="D40" s="256"/>
      <c r="E40" s="256"/>
      <c r="F40" s="256"/>
      <c r="G40" s="256"/>
      <c r="H40" s="256"/>
      <c r="I40" s="256"/>
    </row>
    <row r="42" spans="1:12" ht="38.25" customHeight="1">
      <c r="B42" s="75"/>
      <c r="C42" s="257" t="s">
        <v>94</v>
      </c>
      <c r="D42" s="257"/>
      <c r="E42" s="257"/>
      <c r="F42" s="257"/>
      <c r="G42" s="257"/>
      <c r="H42" s="257"/>
      <c r="I42" s="257"/>
    </row>
    <row r="44" spans="1:12" ht="18" customHeight="1">
      <c r="B44" s="75"/>
      <c r="C44" s="256" t="s">
        <v>95</v>
      </c>
      <c r="D44" s="256"/>
      <c r="E44" s="256"/>
      <c r="F44" s="256"/>
      <c r="G44" s="256"/>
      <c r="H44" s="256"/>
      <c r="I44" s="256"/>
    </row>
    <row r="46" spans="1:12" ht="18" customHeight="1">
      <c r="A46" s="31" t="s">
        <v>7</v>
      </c>
      <c r="B46" s="250" t="s">
        <v>96</v>
      </c>
      <c r="C46" s="250"/>
      <c r="D46" s="250"/>
      <c r="E46" s="250"/>
      <c r="F46" s="250"/>
      <c r="G46" s="250"/>
      <c r="H46" s="250"/>
      <c r="I46" s="250"/>
    </row>
    <row r="47" spans="1:12" s="11" customFormat="1" ht="72" customHeight="1" thickBot="1">
      <c r="A47" s="8" t="s">
        <v>11</v>
      </c>
      <c r="B47" s="8"/>
      <c r="C47" s="8"/>
      <c r="D47" s="9"/>
      <c r="E47" s="12"/>
      <c r="F47" s="12"/>
      <c r="G47" s="12"/>
      <c r="H47" s="10"/>
      <c r="I47" s="12"/>
      <c r="K47" s="17"/>
      <c r="L47" s="17"/>
    </row>
    <row r="48" spans="1:12" ht="18" customHeight="1" thickTop="1"/>
    <row r="49" spans="1:12" s="29" customFormat="1" ht="18" customHeight="1">
      <c r="A49" s="31" t="s">
        <v>7</v>
      </c>
      <c r="B49" s="251" t="s">
        <v>53</v>
      </c>
      <c r="C49" s="251"/>
      <c r="D49" s="251"/>
      <c r="E49" s="251"/>
      <c r="F49" s="251"/>
      <c r="G49" s="251"/>
      <c r="H49" s="251"/>
      <c r="I49" s="251"/>
    </row>
    <row r="50" spans="1:12" ht="27.75" customHeight="1">
      <c r="B50" s="75"/>
      <c r="C50" s="48" t="s">
        <v>12</v>
      </c>
    </row>
    <row r="51" spans="1:12" ht="27.75" customHeight="1">
      <c r="B51" s="75"/>
      <c r="C51" s="52" t="s">
        <v>47</v>
      </c>
    </row>
    <row r="52" spans="1:12" s="11" customFormat="1" ht="72" customHeight="1" thickBot="1">
      <c r="A52" s="8" t="s">
        <v>13</v>
      </c>
      <c r="B52" s="8"/>
      <c r="C52" s="8"/>
      <c r="D52" s="9"/>
      <c r="E52" s="12"/>
      <c r="F52" s="12"/>
      <c r="G52" s="12"/>
      <c r="H52" s="10"/>
      <c r="I52" s="12"/>
      <c r="K52" s="17"/>
      <c r="L52" s="17"/>
    </row>
    <row r="53" spans="1:12" ht="18" customHeight="1" thickTop="1"/>
    <row r="84" spans="2:9" ht="67.5" customHeight="1"/>
    <row r="85" spans="2:9" s="49" customFormat="1" ht="18" customHeight="1">
      <c r="B85" s="49" t="s">
        <v>14</v>
      </c>
      <c r="D85" s="54"/>
      <c r="E85" s="55"/>
      <c r="F85" s="55"/>
      <c r="G85" s="55"/>
    </row>
    <row r="86" spans="2:9" s="49" customFormat="1" ht="47.25" customHeight="1">
      <c r="D86" s="54"/>
      <c r="E86" s="55"/>
      <c r="F86" s="55"/>
      <c r="G86" s="55"/>
    </row>
    <row r="87" spans="2:9" s="49" customFormat="1" ht="18" customHeight="1">
      <c r="C87" s="252"/>
      <c r="D87" s="253"/>
      <c r="E87" s="253"/>
      <c r="F87" s="253"/>
      <c r="G87" s="254"/>
    </row>
    <row r="88" spans="2:9" s="49" customFormat="1" ht="18" customHeight="1">
      <c r="D88" s="54"/>
      <c r="E88" s="55"/>
      <c r="F88" s="55"/>
      <c r="G88" s="55"/>
    </row>
    <row r="89" spans="2:9" s="48" customFormat="1" ht="20.25">
      <c r="B89" s="26" t="s">
        <v>35</v>
      </c>
      <c r="C89" s="72"/>
      <c r="D89" s="96" t="s">
        <v>59</v>
      </c>
      <c r="E89" s="245"/>
      <c r="F89" s="246"/>
      <c r="G89" s="48" t="s">
        <v>15</v>
      </c>
      <c r="H89" s="74"/>
    </row>
    <row r="90" spans="2:9" ht="18" customHeight="1">
      <c r="B90" s="75"/>
      <c r="C90" s="76"/>
      <c r="D90" s="77"/>
      <c r="E90" s="78"/>
      <c r="F90" s="78"/>
      <c r="G90" s="78"/>
      <c r="H90" s="75"/>
      <c r="I90" s="75"/>
    </row>
    <row r="91" spans="2:9" ht="18" customHeight="1">
      <c r="B91" s="75"/>
      <c r="C91" s="76"/>
      <c r="D91" s="77"/>
      <c r="E91" s="78"/>
      <c r="F91" s="78"/>
      <c r="G91" s="78"/>
      <c r="H91" s="75"/>
      <c r="I91" s="75"/>
    </row>
    <row r="92" spans="2:9" ht="18" customHeight="1">
      <c r="B92" s="75"/>
      <c r="C92" s="76"/>
      <c r="D92" s="77"/>
      <c r="E92" s="78"/>
      <c r="F92" s="78"/>
      <c r="G92" s="78"/>
      <c r="H92" s="75"/>
      <c r="I92" s="75"/>
    </row>
    <row r="93" spans="2:9" ht="18" customHeight="1">
      <c r="B93" s="75"/>
      <c r="C93" s="76"/>
      <c r="D93" s="77"/>
      <c r="E93" s="78"/>
      <c r="F93" s="78"/>
      <c r="G93" s="78"/>
      <c r="H93" s="75"/>
      <c r="I93" s="75"/>
    </row>
  </sheetData>
  <sheetProtection password="89AE" sheet="1" objects="1" scenarios="1" selectLockedCells="1"/>
  <protectedRanges>
    <protectedRange sqref="C13:C15 C23 C18:F20" name="Plage1"/>
    <protectedRange sqref="D23:F23" name="Plage2"/>
    <protectedRange sqref="D28:F29" name="Plage3"/>
    <protectedRange sqref="B32:B46 J32:L46 C32:I32 C34:I46" name="Plage4"/>
    <protectedRange sqref="B48:B51" name="Plage5"/>
    <protectedRange sqref="C79:F80" name="Plage6"/>
    <protectedRange sqref="C85:F86" name="Plage6_1"/>
    <protectedRange sqref="B89 G89 D89:E89" name="Plage6_2"/>
    <protectedRange sqref="C87:F88" name="Plage6_1_1"/>
    <protectedRange sqref="C33:I33" name="Plage4_1"/>
  </protectedRanges>
  <mergeCells count="20">
    <mergeCell ref="E89:F89"/>
    <mergeCell ref="C35:I35"/>
    <mergeCell ref="C37:I37"/>
    <mergeCell ref="C38:I38"/>
    <mergeCell ref="B46:I46"/>
    <mergeCell ref="B49:I49"/>
    <mergeCell ref="C87:G87"/>
    <mergeCell ref="C40:I40"/>
    <mergeCell ref="C42:I42"/>
    <mergeCell ref="C44:I44"/>
    <mergeCell ref="D28:F28"/>
    <mergeCell ref="D29:F29"/>
    <mergeCell ref="C33:I33"/>
    <mergeCell ref="A1:I1"/>
    <mergeCell ref="A4:I4"/>
    <mergeCell ref="A5:I5"/>
    <mergeCell ref="A7:I7"/>
    <mergeCell ref="B27:C27"/>
    <mergeCell ref="B26:C26"/>
    <mergeCell ref="D27:F27"/>
  </mergeCells>
  <phoneticPr fontId="0" type="noConversion"/>
  <conditionalFormatting sqref="C13 C18">
    <cfRule type="cellIs" dxfId="3" priority="1" stopIfTrue="1" operator="greaterThan">
      <formula>0</formula>
    </cfRule>
  </conditionalFormatting>
  <conditionalFormatting sqref="C23">
    <cfRule type="cellIs" dxfId="2" priority="2" stopIfTrue="1" operator="greaterThan">
      <formula>","</formula>
    </cfRule>
  </conditionalFormatting>
  <printOptions horizontalCentered="1"/>
  <pageMargins left="0.19685039370078741" right="0.15748031496062992" top="0.27559055118110237" bottom="0.31496062992125984" header="0.23622047244094491" footer="0.19685039370078741"/>
  <pageSetup paperSize="9" scale="50" fitToHeight="0" orientation="portrait" r:id="rId1"/>
  <headerFooter alignWithMargins="0">
    <oddFooter>&amp;L&amp;A&amp;Rpage &amp;P/&amp;N</oddFooter>
  </headerFooter>
  <rowBreaks count="1" manualBreakCount="1">
    <brk id="51"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9233" r:id="rId4" name="Check Box 17">
              <controlPr defaultSize="0" autoFill="0" autoLine="0" autoPict="0">
                <anchor moveWithCells="1">
                  <from>
                    <xdr:col>1</xdr:col>
                    <xdr:colOff>261938</xdr:colOff>
                    <xdr:row>31</xdr:row>
                    <xdr:rowOff>119063</xdr:rowOff>
                  </from>
                  <to>
                    <xdr:col>1</xdr:col>
                    <xdr:colOff>566738</xdr:colOff>
                    <xdr:row>32</xdr:row>
                    <xdr:rowOff>385763</xdr:rowOff>
                  </to>
                </anchor>
              </controlPr>
            </control>
          </mc:Choice>
        </mc:AlternateContent>
        <mc:AlternateContent xmlns:mc="http://schemas.openxmlformats.org/markup-compatibility/2006">
          <mc:Choice Requires="x14">
            <control shapeId="9234" r:id="rId5" name="Check Box 18">
              <controlPr defaultSize="0" autoFill="0" autoLine="0" autoPict="0">
                <anchor moveWithCells="1">
                  <from>
                    <xdr:col>1</xdr:col>
                    <xdr:colOff>261938</xdr:colOff>
                    <xdr:row>48</xdr:row>
                    <xdr:rowOff>138113</xdr:rowOff>
                  </from>
                  <to>
                    <xdr:col>1</xdr:col>
                    <xdr:colOff>566738</xdr:colOff>
                    <xdr:row>50</xdr:row>
                    <xdr:rowOff>42863</xdr:rowOff>
                  </to>
                </anchor>
              </controlPr>
            </control>
          </mc:Choice>
        </mc:AlternateContent>
        <mc:AlternateContent xmlns:mc="http://schemas.openxmlformats.org/markup-compatibility/2006">
          <mc:Choice Requires="x14">
            <control shapeId="9235" r:id="rId6" name="Check Box 19">
              <controlPr defaultSize="0" autoFill="0" autoLine="0" autoPict="0">
                <anchor moveWithCells="1">
                  <from>
                    <xdr:col>1</xdr:col>
                    <xdr:colOff>261938</xdr:colOff>
                    <xdr:row>49</xdr:row>
                    <xdr:rowOff>328613</xdr:rowOff>
                  </from>
                  <to>
                    <xdr:col>1</xdr:col>
                    <xdr:colOff>566738</xdr:colOff>
                    <xdr:row>51</xdr:row>
                    <xdr:rowOff>114300</xdr:rowOff>
                  </to>
                </anchor>
              </controlPr>
            </control>
          </mc:Choice>
        </mc:AlternateContent>
        <mc:AlternateContent xmlns:mc="http://schemas.openxmlformats.org/markup-compatibility/2006">
          <mc:Choice Requires="x14">
            <control shapeId="9237" r:id="rId7" name="Check Box 21">
              <controlPr defaultSize="0" autoFill="0" autoLine="0" autoPict="0">
                <anchor moveWithCells="1">
                  <from>
                    <xdr:col>1</xdr:col>
                    <xdr:colOff>261938</xdr:colOff>
                    <xdr:row>33</xdr:row>
                    <xdr:rowOff>80963</xdr:rowOff>
                  </from>
                  <to>
                    <xdr:col>1</xdr:col>
                    <xdr:colOff>566738</xdr:colOff>
                    <xdr:row>35</xdr:row>
                    <xdr:rowOff>119063</xdr:rowOff>
                  </to>
                </anchor>
              </controlPr>
            </control>
          </mc:Choice>
        </mc:AlternateContent>
        <mc:AlternateContent xmlns:mc="http://schemas.openxmlformats.org/markup-compatibility/2006">
          <mc:Choice Requires="x14">
            <control shapeId="9238" r:id="rId8" name="Check Box 22">
              <controlPr defaultSize="0" autoFill="0" autoLine="0" autoPict="0">
                <anchor moveWithCells="1">
                  <from>
                    <xdr:col>1</xdr:col>
                    <xdr:colOff>261938</xdr:colOff>
                    <xdr:row>35</xdr:row>
                    <xdr:rowOff>100013</xdr:rowOff>
                  </from>
                  <to>
                    <xdr:col>1</xdr:col>
                    <xdr:colOff>566738</xdr:colOff>
                    <xdr:row>36</xdr:row>
                    <xdr:rowOff>366713</xdr:rowOff>
                  </to>
                </anchor>
              </controlPr>
            </control>
          </mc:Choice>
        </mc:AlternateContent>
        <mc:AlternateContent xmlns:mc="http://schemas.openxmlformats.org/markup-compatibility/2006">
          <mc:Choice Requires="x14">
            <control shapeId="9239" r:id="rId9" name="Check Box 23">
              <controlPr defaultSize="0" autoFill="0" autoLine="0" autoPict="0">
                <anchor moveWithCells="1">
                  <from>
                    <xdr:col>1</xdr:col>
                    <xdr:colOff>261938</xdr:colOff>
                    <xdr:row>38</xdr:row>
                    <xdr:rowOff>100013</xdr:rowOff>
                  </from>
                  <to>
                    <xdr:col>1</xdr:col>
                    <xdr:colOff>566738</xdr:colOff>
                    <xdr:row>40</xdr:row>
                    <xdr:rowOff>138113</xdr:rowOff>
                  </to>
                </anchor>
              </controlPr>
            </control>
          </mc:Choice>
        </mc:AlternateContent>
        <mc:AlternateContent xmlns:mc="http://schemas.openxmlformats.org/markup-compatibility/2006">
          <mc:Choice Requires="x14">
            <control shapeId="9240" r:id="rId10" name="Check Box 24">
              <controlPr defaultSize="0" autoFill="0" autoLine="0" autoPict="0">
                <anchor moveWithCells="1">
                  <from>
                    <xdr:col>1</xdr:col>
                    <xdr:colOff>261938</xdr:colOff>
                    <xdr:row>40</xdr:row>
                    <xdr:rowOff>100013</xdr:rowOff>
                  </from>
                  <to>
                    <xdr:col>1</xdr:col>
                    <xdr:colOff>566738</xdr:colOff>
                    <xdr:row>41</xdr:row>
                    <xdr:rowOff>366713</xdr:rowOff>
                  </to>
                </anchor>
              </controlPr>
            </control>
          </mc:Choice>
        </mc:AlternateContent>
        <mc:AlternateContent xmlns:mc="http://schemas.openxmlformats.org/markup-compatibility/2006">
          <mc:Choice Requires="x14">
            <control shapeId="9241" r:id="rId11" name="Check Box 25">
              <controlPr defaultSize="0" autoFill="0" autoLine="0" autoPict="0">
                <anchor moveWithCells="1">
                  <from>
                    <xdr:col>1</xdr:col>
                    <xdr:colOff>261938</xdr:colOff>
                    <xdr:row>42</xdr:row>
                    <xdr:rowOff>100013</xdr:rowOff>
                  </from>
                  <to>
                    <xdr:col>1</xdr:col>
                    <xdr:colOff>566738</xdr:colOff>
                    <xdr:row>44</xdr:row>
                    <xdr:rowOff>138113</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5"/>
  <dimension ref="A1:L71"/>
  <sheetViews>
    <sheetView showGridLines="0" view="pageBreakPreview" topLeftCell="A6" zoomScale="55" zoomScaleNormal="75" zoomScaleSheetLayoutView="55" workbookViewId="0">
      <selection activeCell="C28" sqref="C28:F28"/>
    </sheetView>
  </sheetViews>
  <sheetFormatPr baseColWidth="10" defaultColWidth="9.06640625" defaultRowHeight="18" customHeight="1"/>
  <cols>
    <col min="1" max="1" width="6.6640625" style="4" customWidth="1"/>
    <col min="2" max="2" width="27.46484375" style="4" customWidth="1"/>
    <col min="3" max="3" width="39.46484375" style="1" customWidth="1"/>
    <col min="4" max="4" width="17.06640625" style="2" bestFit="1" customWidth="1"/>
    <col min="5" max="5" width="13.33203125" style="5" customWidth="1"/>
    <col min="6" max="6" width="47" style="5" customWidth="1"/>
    <col min="7" max="7" width="34.53125" style="5" customWidth="1"/>
    <col min="8" max="8" width="24.33203125" style="4" customWidth="1"/>
    <col min="9" max="16384" width="9.06640625" style="4"/>
  </cols>
  <sheetData>
    <row r="1" spans="1:12" s="22" customFormat="1" ht="47.25" customHeight="1">
      <c r="A1" s="33"/>
      <c r="B1" s="33"/>
      <c r="C1" s="237" t="s">
        <v>52</v>
      </c>
      <c r="D1" s="237"/>
      <c r="E1" s="237"/>
      <c r="F1" s="237"/>
      <c r="G1" s="237"/>
      <c r="H1" s="26"/>
    </row>
    <row r="2" spans="1:12" s="22" customFormat="1" ht="67.5" customHeight="1">
      <c r="A2" s="33"/>
      <c r="B2" s="33"/>
      <c r="C2" s="59"/>
      <c r="D2" s="59"/>
      <c r="E2" s="59"/>
      <c r="F2" s="59"/>
      <c r="G2" s="59"/>
      <c r="H2" s="26"/>
    </row>
    <row r="3" spans="1:12" s="23" customFormat="1" ht="47.25" customHeight="1">
      <c r="C3" s="258" t="s">
        <v>60</v>
      </c>
      <c r="D3" s="258"/>
      <c r="E3" s="258"/>
      <c r="F3" s="258"/>
      <c r="G3" s="258"/>
      <c r="H3" s="26"/>
    </row>
    <row r="4" spans="1:12" s="7" customFormat="1" ht="30.75" customHeight="1">
      <c r="A4" s="34"/>
      <c r="B4" s="34"/>
      <c r="C4" s="259" t="str">
        <f>'A.1 GRILLE INFO_OPERATEUR'!$K$1&amp;" "&amp;"-"&amp;" "&amp;'A.1 GRILLE INFO_OPERATEUR'!$K$2</f>
        <v>Lens-Cité du 12/14- lots Fénelon et Fosse 12 - QP062024-7809</v>
      </c>
      <c r="D4" s="259"/>
      <c r="E4" s="259"/>
      <c r="F4" s="259"/>
      <c r="G4" s="259"/>
      <c r="H4" s="34"/>
    </row>
    <row r="5" spans="1:12" s="21" customFormat="1" ht="59.25" customHeight="1">
      <c r="A5" s="35"/>
      <c r="B5" s="35"/>
      <c r="C5" s="243"/>
      <c r="D5" s="264"/>
      <c r="E5" s="264"/>
      <c r="F5" s="264"/>
      <c r="G5" s="264"/>
      <c r="H5" s="35"/>
    </row>
    <row r="6" spans="1:12" s="21" customFormat="1" ht="24.75" customHeight="1">
      <c r="A6" s="35"/>
      <c r="B6" s="108" t="s">
        <v>46</v>
      </c>
      <c r="C6" s="36"/>
      <c r="D6" s="36"/>
      <c r="E6" s="36"/>
      <c r="F6" s="36"/>
      <c r="G6" s="36"/>
      <c r="H6" s="35"/>
    </row>
    <row r="7" spans="1:12" ht="54.75" customHeight="1"/>
    <row r="9" spans="1:12" ht="18" customHeight="1">
      <c r="C9" s="30"/>
      <c r="D9" s="47"/>
      <c r="E9" s="47"/>
      <c r="F9" s="25"/>
    </row>
    <row r="15" spans="1:12" s="11" customFormat="1" ht="72" customHeight="1">
      <c r="A15" s="109" t="s">
        <v>45</v>
      </c>
      <c r="B15" s="109"/>
      <c r="C15" s="109"/>
      <c r="D15" s="110"/>
      <c r="E15" s="83"/>
      <c r="F15" s="83"/>
      <c r="G15" s="83"/>
      <c r="H15" s="111"/>
      <c r="I15" s="83"/>
      <c r="K15" s="17"/>
      <c r="L15" s="17"/>
    </row>
    <row r="21" spans="1:12" ht="110.25" customHeight="1">
      <c r="B21" s="261" t="s">
        <v>152</v>
      </c>
      <c r="C21" s="261"/>
      <c r="D21" s="261"/>
      <c r="E21" s="261"/>
      <c r="F21" s="261"/>
      <c r="G21" s="261"/>
      <c r="H21" s="261"/>
    </row>
    <row r="22" spans="1:12" s="11" customFormat="1" ht="72" customHeight="1">
      <c r="A22" s="109" t="s">
        <v>36</v>
      </c>
      <c r="B22" s="109"/>
      <c r="C22" s="109"/>
      <c r="D22" s="110"/>
      <c r="E22" s="83"/>
      <c r="F22" s="83"/>
      <c r="G22" s="83"/>
      <c r="H22" s="111"/>
      <c r="I22" s="83"/>
      <c r="K22" s="17"/>
      <c r="L22" s="17"/>
    </row>
    <row r="25" spans="1:12" ht="18" customHeight="1">
      <c r="B25" s="112" t="s">
        <v>37</v>
      </c>
    </row>
    <row r="27" spans="1:12" ht="18" customHeight="1">
      <c r="B27" s="113" t="s">
        <v>38</v>
      </c>
      <c r="C27" s="99"/>
      <c r="D27" s="50"/>
      <c r="E27" s="46"/>
      <c r="F27" s="46"/>
    </row>
    <row r="28" spans="1:12" ht="30.75" customHeight="1">
      <c r="B28" s="48"/>
      <c r="C28" s="252">
        <f>'A.1 GRILLE INFO_OPERATEUR'!E10:E10</f>
        <v>0</v>
      </c>
      <c r="D28" s="252" t="e">
        <f>#REF!</f>
        <v>#REF!</v>
      </c>
      <c r="E28" s="252" t="e">
        <f>#REF!</f>
        <v>#REF!</v>
      </c>
      <c r="F28" s="252" t="e">
        <f>#REF!</f>
        <v>#REF!</v>
      </c>
    </row>
    <row r="29" spans="1:12" ht="12.75" customHeight="1">
      <c r="B29" s="48"/>
      <c r="C29" s="49"/>
      <c r="D29" s="50"/>
      <c r="E29" s="46"/>
      <c r="F29" s="46"/>
    </row>
    <row r="30" spans="1:12" ht="18" customHeight="1">
      <c r="B30" s="51" t="s">
        <v>39</v>
      </c>
      <c r="C30" s="48"/>
      <c r="D30" s="50"/>
      <c r="E30" s="46"/>
      <c r="F30" s="46"/>
    </row>
    <row r="31" spans="1:12" ht="30.75" customHeight="1">
      <c r="B31" s="48"/>
      <c r="C31" s="262" t="str">
        <f>'A.1 GRILLE INFO_OPERATEUR'!$F$15&amp;" "&amp;'A.1 GRILLE INFO_OPERATEUR'!$F$17&amp;" "&amp;'A.1 GRILLE INFO_OPERATEUR'!$F$18</f>
        <v xml:space="preserve">  </v>
      </c>
      <c r="D31" s="262" t="e">
        <f>#REF!&amp;" "&amp;#REF!&amp;" "&amp;#REF!</f>
        <v>#REF!</v>
      </c>
      <c r="E31" s="262" t="e">
        <f>#REF!&amp;" "&amp;#REF!&amp;" "&amp;#REF!</f>
        <v>#REF!</v>
      </c>
      <c r="F31" s="262" t="e">
        <f>#REF!&amp;" "&amp;#REF!&amp;" "&amp;#REF!</f>
        <v>#REF!</v>
      </c>
    </row>
    <row r="32" spans="1:12" ht="12.75" customHeight="1">
      <c r="B32" s="48"/>
      <c r="C32" s="49"/>
      <c r="D32" s="50"/>
      <c r="E32" s="46"/>
      <c r="F32" s="46"/>
    </row>
    <row r="33" spans="2:6" ht="18" customHeight="1">
      <c r="B33" s="51" t="s">
        <v>41</v>
      </c>
      <c r="C33" s="49"/>
      <c r="D33" s="50"/>
      <c r="E33" s="46"/>
      <c r="F33" s="46"/>
    </row>
    <row r="34" spans="2:6" ht="30" customHeight="1">
      <c r="B34" s="48"/>
      <c r="C34" s="263"/>
      <c r="D34" s="263"/>
      <c r="E34" s="263"/>
      <c r="F34" s="263"/>
    </row>
    <row r="35" spans="2:6" ht="18" customHeight="1">
      <c r="B35" s="48"/>
      <c r="C35" s="49"/>
      <c r="D35" s="50"/>
      <c r="E35" s="46"/>
      <c r="F35" s="46"/>
    </row>
    <row r="36" spans="2:6" ht="18" customHeight="1">
      <c r="B36" s="114" t="s">
        <v>42</v>
      </c>
      <c r="C36" s="131"/>
      <c r="D36" s="114" t="s">
        <v>43</v>
      </c>
      <c r="E36" s="46"/>
      <c r="F36" s="101"/>
    </row>
    <row r="37" spans="2:6" ht="75.75" customHeight="1">
      <c r="B37" s="48"/>
      <c r="C37" s="79"/>
      <c r="D37" s="50"/>
      <c r="E37" s="46"/>
      <c r="F37" s="73"/>
    </row>
    <row r="38" spans="2:6" ht="12.75" customHeight="1"/>
    <row r="39" spans="2:6" ht="18" customHeight="1">
      <c r="B39" s="112" t="s">
        <v>97</v>
      </c>
    </row>
    <row r="41" spans="2:6" ht="18" customHeight="1">
      <c r="B41" s="113" t="s">
        <v>38</v>
      </c>
      <c r="C41" s="99"/>
      <c r="D41" s="50"/>
      <c r="E41" s="46"/>
      <c r="F41" s="46"/>
    </row>
    <row r="42" spans="2:6" ht="30.75" customHeight="1">
      <c r="B42" s="48"/>
      <c r="C42" s="252">
        <f>'A.1 GRILLE INFO_OPERATEUR (2)'!E10:E10</f>
        <v>0</v>
      </c>
      <c r="D42" s="252" t="e">
        <f>#REF!</f>
        <v>#REF!</v>
      </c>
      <c r="E42" s="252" t="e">
        <f>#REF!</f>
        <v>#REF!</v>
      </c>
      <c r="F42" s="252" t="e">
        <f>#REF!</f>
        <v>#REF!</v>
      </c>
    </row>
    <row r="43" spans="2:6" ht="18" customHeight="1">
      <c r="B43" s="48"/>
      <c r="C43" s="49"/>
      <c r="D43" s="50"/>
      <c r="E43" s="46"/>
      <c r="F43" s="46"/>
    </row>
    <row r="44" spans="2:6" ht="18" customHeight="1">
      <c r="B44" s="51" t="s">
        <v>39</v>
      </c>
      <c r="C44" s="48"/>
      <c r="D44" s="50"/>
      <c r="E44" s="46"/>
      <c r="F44" s="46"/>
    </row>
    <row r="45" spans="2:6" ht="30.75" customHeight="1">
      <c r="B45" s="48"/>
      <c r="C45" s="262" t="str">
        <f>'A.1 GRILLE INFO_OPERATEUR (2)'!$F$15&amp;" "&amp;'A.1 GRILLE INFO_OPERATEUR (2)'!$F$17&amp;" "&amp;'A.1 GRILLE INFO_OPERATEUR (2)'!$F$18</f>
        <v xml:space="preserve">  </v>
      </c>
      <c r="D45" s="262" t="e">
        <f>#REF!&amp;" "&amp;#REF!&amp;" "&amp;#REF!</f>
        <v>#REF!</v>
      </c>
      <c r="E45" s="262" t="e">
        <f>#REF!&amp;" "&amp;#REF!&amp;" "&amp;#REF!</f>
        <v>#REF!</v>
      </c>
      <c r="F45" s="262" t="e">
        <f>#REF!&amp;" "&amp;#REF!&amp;" "&amp;#REF!</f>
        <v>#REF!</v>
      </c>
    </row>
    <row r="46" spans="2:6" ht="12.75" customHeight="1">
      <c r="B46" s="48"/>
      <c r="C46" s="49"/>
      <c r="D46" s="50"/>
      <c r="E46" s="46"/>
      <c r="F46" s="46"/>
    </row>
    <row r="47" spans="2:6" ht="18" customHeight="1">
      <c r="B47" s="51" t="s">
        <v>41</v>
      </c>
      <c r="C47" s="49"/>
      <c r="D47" s="50"/>
      <c r="E47" s="46"/>
      <c r="F47" s="46"/>
    </row>
    <row r="48" spans="2:6" ht="30" customHeight="1">
      <c r="B48" s="48"/>
      <c r="C48" s="263"/>
      <c r="D48" s="263"/>
      <c r="E48" s="263"/>
      <c r="F48" s="263"/>
    </row>
    <row r="49" spans="2:6" ht="12.75" customHeight="1">
      <c r="B49" s="48"/>
      <c r="C49" s="49"/>
      <c r="D49" s="50"/>
      <c r="E49" s="46"/>
      <c r="F49" s="46"/>
    </row>
    <row r="50" spans="2:6" ht="18" customHeight="1">
      <c r="B50" s="114" t="s">
        <v>42</v>
      </c>
      <c r="C50" s="131"/>
      <c r="D50" s="114" t="s">
        <v>43</v>
      </c>
      <c r="E50" s="46"/>
      <c r="F50" s="101"/>
    </row>
    <row r="51" spans="2:6" ht="75.75" customHeight="1">
      <c r="B51" s="48"/>
      <c r="C51" s="79"/>
      <c r="D51" s="50"/>
      <c r="E51" s="46"/>
      <c r="F51" s="73"/>
    </row>
    <row r="53" spans="2:6" ht="18" customHeight="1">
      <c r="B53" s="112" t="s">
        <v>44</v>
      </c>
    </row>
    <row r="55" spans="2:6" ht="18" customHeight="1">
      <c r="B55" s="51" t="s">
        <v>38</v>
      </c>
      <c r="C55" s="49"/>
      <c r="D55" s="50"/>
      <c r="E55" s="46"/>
      <c r="F55" s="46"/>
    </row>
    <row r="56" spans="2:6" ht="30.75" customHeight="1">
      <c r="B56" s="48"/>
      <c r="C56" s="262"/>
      <c r="D56" s="262"/>
      <c r="E56" s="262"/>
      <c r="F56" s="262"/>
    </row>
    <row r="57" spans="2:6" ht="12.75" customHeight="1">
      <c r="B57" s="48"/>
      <c r="C57" s="49"/>
      <c r="D57" s="50"/>
      <c r="E57" s="46"/>
      <c r="F57" s="46"/>
    </row>
    <row r="58" spans="2:6" ht="18" customHeight="1">
      <c r="B58" s="51" t="s">
        <v>39</v>
      </c>
      <c r="C58" s="49"/>
      <c r="D58" s="50"/>
      <c r="E58" s="46"/>
      <c r="F58" s="46"/>
    </row>
    <row r="59" spans="2:6" ht="30.75" customHeight="1">
      <c r="B59" s="48"/>
      <c r="C59" s="262"/>
      <c r="D59" s="262"/>
      <c r="E59" s="262"/>
      <c r="F59" s="262"/>
    </row>
    <row r="60" spans="2:6" ht="12.75" customHeight="1">
      <c r="B60" s="48"/>
      <c r="C60" s="49"/>
      <c r="D60" s="50"/>
      <c r="E60" s="46"/>
      <c r="F60" s="46"/>
    </row>
    <row r="61" spans="2:6" ht="18" customHeight="1">
      <c r="B61" s="51" t="s">
        <v>40</v>
      </c>
      <c r="C61" s="49"/>
      <c r="D61" s="50"/>
      <c r="E61" s="46"/>
      <c r="F61" s="46"/>
    </row>
    <row r="62" spans="2:6" ht="30" customHeight="1">
      <c r="B62" s="48"/>
      <c r="C62" s="262"/>
      <c r="D62" s="262"/>
      <c r="E62" s="262"/>
      <c r="F62" s="262"/>
    </row>
    <row r="63" spans="2:6" ht="12.75" customHeight="1">
      <c r="B63" s="48"/>
      <c r="C63" s="49"/>
      <c r="D63" s="50"/>
      <c r="E63" s="46"/>
      <c r="F63" s="46"/>
    </row>
    <row r="64" spans="2:6" ht="18" customHeight="1">
      <c r="B64" s="51" t="s">
        <v>41</v>
      </c>
      <c r="C64" s="49"/>
      <c r="D64" s="50"/>
      <c r="E64" s="46"/>
      <c r="F64" s="46"/>
    </row>
    <row r="65" spans="2:6" ht="30.75" customHeight="1">
      <c r="B65" s="48"/>
      <c r="C65" s="262"/>
      <c r="D65" s="262"/>
      <c r="E65" s="262"/>
      <c r="F65" s="262"/>
    </row>
    <row r="66" spans="2:6" ht="18" customHeight="1">
      <c r="B66" s="48"/>
      <c r="C66" s="49"/>
      <c r="D66" s="50"/>
      <c r="E66" s="46"/>
      <c r="F66" s="46"/>
    </row>
    <row r="67" spans="2:6" ht="18" customHeight="1">
      <c r="B67" s="114" t="s">
        <v>42</v>
      </c>
      <c r="C67" s="132"/>
      <c r="D67" s="114" t="s">
        <v>43</v>
      </c>
      <c r="E67" s="46"/>
      <c r="F67" s="72"/>
    </row>
    <row r="68" spans="2:6" ht="18" customHeight="1">
      <c r="B68" s="48"/>
      <c r="C68" s="79"/>
      <c r="D68" s="50"/>
      <c r="E68" s="46"/>
      <c r="F68" s="79"/>
    </row>
    <row r="69" spans="2:6" ht="18" customHeight="1">
      <c r="C69" s="76"/>
      <c r="F69" s="76"/>
    </row>
    <row r="70" spans="2:6" ht="18" customHeight="1">
      <c r="C70" s="76"/>
      <c r="F70" s="76"/>
    </row>
    <row r="71" spans="2:6" ht="18" customHeight="1">
      <c r="C71" s="76"/>
      <c r="F71" s="76"/>
    </row>
  </sheetData>
  <sheetProtection algorithmName="SHA-512" hashValue="hH0YtPQyqoAAwqW6rLKGUVW31LLBKQm82vkHxpGbzMPyiNABhmEIXcEpktbld5jjfKtsOy/Ca2Uz4JL/Fd4XTQ==" saltValue="VhQaFbASvR+3Q3j0N+/WUQ==" spinCount="100000" sheet="1" objects="1" scenarios="1" selectLockedCells="1"/>
  <protectedRanges>
    <protectedRange sqref="C8:F13" name="Plage6"/>
  </protectedRanges>
  <mergeCells count="15">
    <mergeCell ref="C1:G1"/>
    <mergeCell ref="C4:G4"/>
    <mergeCell ref="C5:G5"/>
    <mergeCell ref="C62:F62"/>
    <mergeCell ref="C3:G3"/>
    <mergeCell ref="C34:F34"/>
    <mergeCell ref="B21:H21"/>
    <mergeCell ref="C28:F28"/>
    <mergeCell ref="C31:F31"/>
    <mergeCell ref="C65:F65"/>
    <mergeCell ref="C56:F56"/>
    <mergeCell ref="C59:F59"/>
    <mergeCell ref="C42:F42"/>
    <mergeCell ref="C45:F45"/>
    <mergeCell ref="C48:F48"/>
  </mergeCells>
  <phoneticPr fontId="0" type="noConversion"/>
  <conditionalFormatting sqref="C27 C41">
    <cfRule type="cellIs" dxfId="1" priority="1" stopIfTrue="1" operator="notEqual">
      <formula>0</formula>
    </cfRule>
  </conditionalFormatting>
  <conditionalFormatting sqref="C28:F28 C42:F42">
    <cfRule type="cellIs" dxfId="0" priority="2" stopIfTrue="1" operator="equal">
      <formula>0</formula>
    </cfRule>
  </conditionalFormatting>
  <printOptions horizontalCentered="1"/>
  <pageMargins left="0.19685039370078741" right="0.16" top="0.28999999999999998" bottom="0.19685039370078741" header="0.11811023622047245" footer="0.11811023622047245"/>
  <pageSetup paperSize="9" scale="42" orientation="portrait" r:id="rId1"/>
  <headerFooter alignWithMargins="0">
    <oddFooter>&amp;L&amp;A&amp;Rpage &amp;P/&amp;N</oddFooter>
  </headerFooter>
  <rowBreaks count="1" manualBreakCount="1">
    <brk id="72" max="16383" man="1"/>
  </rowBreaks>
  <colBreaks count="1" manualBreakCount="1">
    <brk id="8" max="66"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18</vt:i4>
      </vt:variant>
    </vt:vector>
  </HeadingPairs>
  <TitlesOfParts>
    <vt:vector size="25" baseType="lpstr">
      <vt:lpstr>A- IMPORTANT_OPERATEUR</vt:lpstr>
      <vt:lpstr>A.1 GRILLE INFO_OPERATEUR</vt:lpstr>
      <vt:lpstr>A.1 GRILLE INFO_OPERATEUR (2)</vt:lpstr>
      <vt:lpstr>A.2 Références_OPERATEUR </vt:lpstr>
      <vt:lpstr>A.3Declaration candidat_OPERAT </vt:lpstr>
      <vt:lpstr>A.3Declaration candidat_OPE (2)</vt:lpstr>
      <vt:lpstr>A.4 Lettre candidat_Equipe</vt:lpstr>
      <vt:lpstr>'A.1 GRILLE INFO_OPERATEUR'!Impression_des_titres</vt:lpstr>
      <vt:lpstr>'A.1 GRILLE INFO_OPERATEUR (2)'!Impression_des_titres</vt:lpstr>
      <vt:lpstr>'A.2 Références_OPERATEUR '!Impression_des_titres</vt:lpstr>
      <vt:lpstr>'A.3Declaration candidat_OPE (2)'!Impression_des_titres</vt:lpstr>
      <vt:lpstr>'A.3Declaration candidat_OPERAT '!Impression_des_titres</vt:lpstr>
      <vt:lpstr>'A.4 Lettre candidat_Equipe'!Impression_des_titres</vt:lpstr>
      <vt:lpstr>'A.4 Lettre candidat_Equipe'!Texte41</vt:lpstr>
      <vt:lpstr>'A.3Declaration candidat_OPE (2)'!Texte42</vt:lpstr>
      <vt:lpstr>'A.3Declaration candidat_OPERAT '!Texte42</vt:lpstr>
      <vt:lpstr>'A.3Declaration candidat_OPE (2)'!Texte8</vt:lpstr>
      <vt:lpstr>'A.3Declaration candidat_OPERAT '!Texte8</vt:lpstr>
      <vt:lpstr>'A- IMPORTANT_OPERATEUR'!Zone_d_impression</vt:lpstr>
      <vt:lpstr>'A.1 GRILLE INFO_OPERATEUR'!Zone_d_impression</vt:lpstr>
      <vt:lpstr>'A.1 GRILLE INFO_OPERATEUR (2)'!Zone_d_impression</vt:lpstr>
      <vt:lpstr>'A.2 Références_OPERATEUR '!Zone_d_impression</vt:lpstr>
      <vt:lpstr>'A.3Declaration candidat_OPE (2)'!Zone_d_impression</vt:lpstr>
      <vt:lpstr>'A.3Declaration candidat_OPERAT '!Zone_d_impression</vt:lpstr>
      <vt:lpstr>'A.4 Lettre candidat_Equipe'!Zone_d_impression</vt:lpstr>
    </vt:vector>
  </TitlesOfParts>
  <Company>ICADE CONSEIL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BGUYON</dc:creator>
  <dc:description>suppression des filtres dates dans A2 et B2</dc:description>
  <cp:lastModifiedBy>Remi Piegay</cp:lastModifiedBy>
  <cp:lastPrinted>2008-11-06T15:26:53Z</cp:lastPrinted>
  <dcterms:created xsi:type="dcterms:W3CDTF">2006-08-07T16:28:28Z</dcterms:created>
  <dcterms:modified xsi:type="dcterms:W3CDTF">2025-05-16T15:42:53Z</dcterms:modified>
</cp:coreProperties>
</file>